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20730" windowHeight="11760" tabRatio="235" activeTab="0"/>
  </bookViews>
  <sheets>
    <sheet name="INSCRIPTION TDF  2016-17" sheetId="1" r:id="rId1"/>
  </sheets>
  <definedNames>
    <definedName name="BELFORT___12___13_DECEMBRE_2009">'INSCRIPTION TDF  2016-17'!$A$2</definedName>
    <definedName name="CatCouples">'INSCRIPTION TDF  2016-17'!$B$104:$B$113</definedName>
    <definedName name="catégorie">#REF!</definedName>
    <definedName name="CatSolos">'INSCRIPTION TDF  2016-17'!$A$104:$A$114</definedName>
    <definedName name="Clubs">#REF!</definedName>
    <definedName name="date">#REF!</definedName>
    <definedName name="Ligues">#REF!</definedName>
    <definedName name="R_N">#REF!</definedName>
    <definedName name="Session">#REF!</definedName>
    <definedName name="TdF">'INSCRIPTION TDF  2016-17'!$A$2</definedName>
    <definedName name="TF_Dates">'INSCRIPTION TDF  2016-17'!#REF!</definedName>
    <definedName name="ville">#REF!</definedName>
    <definedName name="Zone">#REF!</definedName>
    <definedName name="_xlnm.Print_Area" localSheetId="0">'INSCRIPTION TDF  2016-17'!$A$1:$H$87</definedName>
  </definedNames>
  <calcPr fullCalcOnLoad="1"/>
</workbook>
</file>

<file path=xl/sharedStrings.xml><?xml version="1.0" encoding="utf-8"?>
<sst xmlns="http://schemas.openxmlformats.org/spreadsheetml/2006/main" count="230" uniqueCount="184">
  <si>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</si>
  <si>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</si>
  <si>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</si>
  <si>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</si>
  <si>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</si>
  <si>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</si>
  <si>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</si>
  <si>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</si>
  <si>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</si>
  <si>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</si>
  <si>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</si>
  <si>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</si>
  <si>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</si>
  <si>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</si>
  <si>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</si>
  <si>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</si>
  <si>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CODE 3 LETTRES</t>
  </si>
  <si>
    <t>Par mail à :</t>
  </si>
  <si>
    <t>TABLEAU INSCRIPTION SOLOS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</si>
  <si>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</si>
  <si>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</si>
  <si>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</si>
  <si>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</si>
  <si>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</si>
  <si>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</si>
  <si>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</si>
  <si>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</si>
  <si>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</si>
  <si>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</si>
  <si>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</si>
  <si>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le cachet de la poste faisant foi.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</si>
  <si>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</si>
  <si>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</si>
  <si>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</si>
  <si>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</si>
  <si>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</si>
  <si>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</si>
  <si>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</si>
  <si>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</si>
  <si>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</si>
  <si>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</si>
  <si>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</si>
  <si>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</si>
  <si>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</si>
  <si>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</si>
  <si>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</si>
  <si>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</si>
  <si>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</si>
  <si>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</si>
  <si>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</si>
  <si>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</si>
  <si>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</si>
  <si>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</si>
  <si>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</si>
  <si>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</si>
  <si>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</si>
  <si>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</si>
  <si>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</si>
  <si>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</si>
  <si>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</si>
  <si>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</si>
  <si>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</si>
  <si>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</si>
  <si>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</si>
  <si>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</si>
  <si>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</si>
  <si>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OCD VIRY CHATILLON</t>
  </si>
  <si>
    <t>Fichier à renvoyer :</t>
  </si>
  <si>
    <t>(accompagné du montant des engagements)</t>
  </si>
  <si>
    <t>Par courrier à :</t>
  </si>
  <si>
    <t>ANGLET SPORTS DE GLACE</t>
  </si>
  <si>
    <t>ANNECY SPORT DE GLACE</t>
  </si>
  <si>
    <t>BELFORT A.S.M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</si>
  <si>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</si>
  <si>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</si>
  <si>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</si>
  <si>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</si>
  <si>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</si>
  <si>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</si>
  <si>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</si>
  <si>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</si>
  <si>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</si>
  <si>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</si>
  <si>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</si>
  <si>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</si>
  <si>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</si>
  <si>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</si>
  <si>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</si>
  <si>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</si>
  <si>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</si>
  <si>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</si>
  <si>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</si>
  <si>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TPA</t>
  </si>
  <si>
    <t>TOULOUSE CLUB PATINAGE</t>
  </si>
  <si>
    <t>TOULOUSE SPORTS DE GLACE</t>
  </si>
  <si>
    <t>O.C.D.V VIRY CHATILLON</t>
  </si>
  <si>
    <t>FRANCONVILLE  S.G</t>
  </si>
  <si>
    <t>Test acquis</t>
  </si>
  <si>
    <t>Tests acquis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</si>
  <si>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</si>
  <si>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</si>
  <si>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</si>
  <si>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</si>
  <si>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</si>
  <si>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</si>
  <si>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</si>
  <si>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</si>
  <si>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</si>
  <si>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</si>
  <si>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</si>
  <si>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J3</t>
  </si>
  <si>
    <t>J4</t>
  </si>
  <si>
    <t>MAV</t>
  </si>
  <si>
    <t>1-Benjamins</t>
  </si>
  <si>
    <t>2-Minimes</t>
  </si>
  <si>
    <t>REIMS AVENIR PATINAGE</t>
  </si>
  <si>
    <t>1-Préliminaire</t>
  </si>
  <si>
    <t>2-Préparatoire</t>
  </si>
  <si>
    <t>3-Prébronze</t>
  </si>
  <si>
    <t>4-Bronze</t>
  </si>
  <si>
    <t>5-Argent et plus</t>
  </si>
  <si>
    <t>VIT</t>
  </si>
  <si>
    <t>VITRY ESV PATINAGE</t>
  </si>
  <si>
    <t>ENTENTE PATINAGE WASQUEHAL METROPOLE</t>
  </si>
  <si>
    <t>CLUB DE PATINAGE SUR GLACE NORD</t>
  </si>
  <si>
    <t>VAL</t>
  </si>
  <si>
    <t>SKATE HAINAUT VALENCIENNES CLUB</t>
  </si>
  <si>
    <t>TAR</t>
  </si>
  <si>
    <t>ART ROLL'ICE TOULOUSE</t>
  </si>
  <si>
    <t>LOU</t>
  </si>
  <si>
    <t>LOUVIERS ICE SKATING CLUB</t>
  </si>
  <si>
    <t>BAP</t>
  </si>
  <si>
    <t>BESANCON ASSOCIATION PATINAGE ARTISTIQUE</t>
  </si>
  <si>
    <t>Lydie FEREY</t>
  </si>
  <si>
    <t>44, rue René Brunel</t>
  </si>
  <si>
    <t>76620 LE HAVRE</t>
  </si>
  <si>
    <t>3-Cadets</t>
  </si>
  <si>
    <t>4-Juniors</t>
  </si>
  <si>
    <t>5-Seniors</t>
  </si>
  <si>
    <t>TROPHEE DE LA SOIE</t>
  </si>
  <si>
    <t>1-Benjamins 1</t>
  </si>
  <si>
    <t>2-Minimes 1</t>
  </si>
  <si>
    <t>3-Cadets 1</t>
  </si>
  <si>
    <t>4-Juniors 1</t>
  </si>
  <si>
    <t>4-Juniors 2</t>
  </si>
  <si>
    <t>3-Cadets 2</t>
  </si>
  <si>
    <t>2-Minimes 2</t>
  </si>
  <si>
    <t>1-Benjamins 2</t>
  </si>
  <si>
    <t>SAINT GERVAIS MONT BLANC PATINAGE</t>
  </si>
  <si>
    <t>ANGLET</t>
  </si>
  <si>
    <t>Journée</t>
  </si>
  <si>
    <t>Lieu</t>
  </si>
  <si>
    <t>Nom</t>
  </si>
  <si>
    <t>Dates inscription</t>
  </si>
  <si>
    <t>TDF</t>
  </si>
  <si>
    <t>Catégories</t>
  </si>
  <si>
    <t>Code club</t>
  </si>
  <si>
    <t>Nom du Club</t>
  </si>
  <si>
    <t>et à renvoyer par courrier au Trésorier du TDF,</t>
  </si>
  <si>
    <t>competitions@csndg.org + tresorier@csndg.org</t>
  </si>
  <si>
    <t>EPINAL - 03 et 04/12/2016</t>
  </si>
  <si>
    <t>LE HAVRE - 07 et 08/01/2017</t>
  </si>
  <si>
    <t>LIMOGES - 21 et 22/01/2017</t>
  </si>
  <si>
    <t>VIRY-CHATILLON - 04 et 05/02/2017</t>
  </si>
  <si>
    <t>ANGLET - 18 et 19/02/2017</t>
  </si>
  <si>
    <t>CHOLET - 04 et 05/03/2017</t>
  </si>
  <si>
    <t>LYON (LGP) - 18 et 19/03/2017</t>
  </si>
  <si>
    <t>du 25 au 31/10/2016</t>
  </si>
  <si>
    <t>du 22 au 28/11/2016</t>
  </si>
  <si>
    <t>du 20 au 26/12/2016</t>
  </si>
  <si>
    <t>du 24/01 au 30/01/2017</t>
  </si>
  <si>
    <t>TROPHÉE DE LA PORCELAINE</t>
  </si>
  <si>
    <t>TROPHÉE DES LACS 2017</t>
  </si>
  <si>
    <t>TROPHÉE DES IMAGES</t>
  </si>
  <si>
    <t>TOURNOI DE FRANCE DE DANSE SUR GLACE - Saison 2016/2017</t>
  </si>
  <si>
    <t>TROPHÉE DE LA SALAMANDRE</t>
  </si>
  <si>
    <t>TROPHEE DE LA MOINE</t>
  </si>
  <si>
    <t>SAINT-GERVAIS - 03 et 04/12/2016</t>
  </si>
  <si>
    <t>SAINT GERVAIS MONT-BLANC PATINAGE</t>
  </si>
  <si>
    <t>CLUB DE DANSE SUR GLACE DU HAVRE</t>
  </si>
  <si>
    <t>2ème TROPHEE DU MONT-BLANC</t>
  </si>
  <si>
    <r>
      <t xml:space="preserve">Fichier unique d'inscription pour les TdF. Vous ne remplissez qu'une fois la liste des patineurs et vous sélectionnez le TdF concerné.     </t>
    </r>
    <r>
      <rPr>
        <b/>
        <i/>
        <sz val="18"/>
        <color indexed="34"/>
        <rFont val="Arial"/>
        <family val="2"/>
      </rPr>
      <t>Renseigner uniquement les cases jaunes</t>
    </r>
    <r>
      <rPr>
        <b/>
        <i/>
        <sz val="18"/>
        <rFont val="Arial"/>
        <family val="2"/>
      </rPr>
      <t>.</t>
    </r>
    <r>
      <rPr>
        <i/>
        <sz val="18"/>
        <rFont val="Arial"/>
        <family val="2"/>
      </rPr>
      <t xml:space="preserve"> Merci. </t>
    </r>
  </si>
  <si>
    <t>Voir Communication CSNDG n° 213 du 7/01/2016</t>
  </si>
  <si>
    <t>Très important ! Pour les modalités d'inscription, 
consulter la communication CSNDG n° 221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</si>
</sst>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[$-40C]d\ mmmm\ yyyy;@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6"/>
      <color indexed="12"/>
      <name val="Arial"/>
      <family val="2"/>
    </font>
    <font>
      <b/>
      <i/>
      <sz val="18"/>
      <color indexed="34"/>
      <name val="Arial"/>
      <family val="2"/>
    </font>
    <font>
      <sz val="10"/>
      <name val="Verdana"/>
      <family val="2"/>
    </font>
    <font>
      <u val="single"/>
      <sz val="14"/>
      <color indexed="12"/>
      <name val="Arial"/>
      <family val="2"/>
    </font>
    <font>
      <sz val="9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thin"/>
    </border>
    <border>
      <left/>
      <right style="medium">
        <color rgb="FF000000"/>
      </right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56">
    <xf numFmtId="0" fontId="0" fillId="0" borderId="0" xfId="0" applyAlignment="1">
      <alignment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quotePrefix="1">
      <alignment vertical="center"/>
    </xf>
    <xf numFmtId="0" fontId="17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46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25" xfId="0" applyFont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64" fontId="10" fillId="34" borderId="14" xfId="44" applyNumberFormat="1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164" fontId="11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left" vertical="center"/>
      <protection/>
    </xf>
    <xf numFmtId="0" fontId="23" fillId="34" borderId="17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164" fontId="10" fillId="35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vertical="center"/>
      <protection/>
    </xf>
    <xf numFmtId="14" fontId="0" fillId="34" borderId="30" xfId="0" applyNumberFormat="1" applyFill="1" applyBorder="1" applyAlignment="1" applyProtection="1">
      <alignment vertical="center"/>
      <protection/>
    </xf>
    <xf numFmtId="0" fontId="26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29" fillId="0" borderId="0" xfId="46" applyFont="1" applyBorder="1" applyAlignment="1" applyProtection="1">
      <alignment horizontal="left" vertical="center"/>
      <protection/>
    </xf>
    <xf numFmtId="0" fontId="0" fillId="34" borderId="31" xfId="0" applyFont="1" applyFill="1" applyBorder="1" applyAlignment="1" applyProtection="1">
      <alignment vertical="center"/>
      <protection/>
    </xf>
    <xf numFmtId="0" fontId="32" fillId="0" borderId="0" xfId="46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14" fontId="0" fillId="33" borderId="19" xfId="0" applyNumberFormat="1" applyFill="1" applyBorder="1" applyAlignment="1" applyProtection="1">
      <alignment horizontal="right" vertical="center"/>
      <protection locked="0"/>
    </xf>
    <xf numFmtId="0" fontId="28" fillId="0" borderId="0" xfId="52" applyFont="1" applyAlignment="1" applyProtection="1">
      <alignment horizontal="center"/>
      <protection hidden="1"/>
    </xf>
    <xf numFmtId="0" fontId="2" fillId="36" borderId="0" xfId="52" applyFont="1" applyFill="1" applyAlignment="1" applyProtection="1">
      <alignment horizontal="center"/>
      <protection hidden="1"/>
    </xf>
    <xf numFmtId="0" fontId="1" fillId="0" borderId="0" xfId="52" applyProtection="1">
      <alignment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1" fillId="0" borderId="0" xfId="52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/>
      <protection hidden="1"/>
    </xf>
    <xf numFmtId="0" fontId="1" fillId="0" borderId="0" xfId="52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165" fontId="22" fillId="37" borderId="11" xfId="0" applyNumberFormat="1" applyFont="1" applyFill="1" applyBorder="1" applyAlignment="1" applyProtection="1">
      <alignment horizontal="left" vertical="center"/>
      <protection/>
    </xf>
    <xf numFmtId="165" fontId="22" fillId="37" borderId="27" xfId="0" applyNumberFormat="1" applyFont="1" applyFill="1" applyBorder="1" applyAlignment="1" applyProtection="1">
      <alignment horizontal="left" vertical="center"/>
      <protection/>
    </xf>
    <xf numFmtId="0" fontId="14" fillId="37" borderId="34" xfId="0" applyFont="1" applyFill="1" applyBorder="1" applyAlignment="1" applyProtection="1">
      <alignment horizontal="center" vertical="center" wrapText="1"/>
      <protection/>
    </xf>
    <xf numFmtId="0" fontId="14" fillId="37" borderId="35" xfId="0" applyFont="1" applyFill="1" applyBorder="1" applyAlignment="1" applyProtection="1">
      <alignment horizontal="center" vertical="center" wrapText="1"/>
      <protection/>
    </xf>
    <xf numFmtId="0" fontId="14" fillId="37" borderId="36" xfId="0" applyFont="1" applyFill="1" applyBorder="1" applyAlignment="1" applyProtection="1">
      <alignment horizontal="center" vertical="center" wrapText="1"/>
      <protection/>
    </xf>
    <xf numFmtId="0" fontId="24" fillId="35" borderId="34" xfId="0" applyFont="1" applyFill="1" applyBorder="1" applyAlignment="1" applyProtection="1">
      <alignment horizontal="center" vertical="center" wrapText="1"/>
      <protection/>
    </xf>
    <xf numFmtId="0" fontId="24" fillId="35" borderId="35" xfId="0" applyFont="1" applyFill="1" applyBorder="1" applyAlignment="1" applyProtection="1">
      <alignment horizontal="center" vertical="center" wrapText="1"/>
      <protection/>
    </xf>
    <xf numFmtId="0" fontId="24" fillId="35" borderId="36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Border="1" applyAlignment="1" applyProtection="1">
      <alignment horizontal="center" vertical="center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0" fontId="5" fillId="38" borderId="0" xfId="0" applyFont="1" applyFill="1" applyAlignment="1" applyProtection="1">
      <alignment horizontal="left" vertical="center"/>
      <protection locked="0"/>
    </xf>
    <xf numFmtId="0" fontId="5" fillId="38" borderId="39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5" fillId="38" borderId="15" xfId="0" applyNumberFormat="1" applyFont="1" applyFill="1" applyBorder="1" applyAlignment="1" applyProtection="1">
      <alignment horizontal="left" vertical="center"/>
      <protection locked="0"/>
    </xf>
    <xf numFmtId="49" fontId="5" fillId="38" borderId="41" xfId="0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itions@csndg.org,%20tresorier@csnd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tabSelected="1" zoomScaleSheetLayoutView="100" zoomScalePageLayoutView="0" workbookViewId="0" topLeftCell="A1">
      <selection activeCell="A2" sqref="A2:H2"/>
    </sheetView>
  </sheetViews>
  <sheetFormatPr defaultColWidth="11.421875" defaultRowHeight="12.75"/>
  <cols>
    <col min="1" max="2" width="24.421875" style="2" customWidth="1"/>
    <col min="3" max="3" width="14.28125" style="2" customWidth="1"/>
    <col min="4" max="4" width="28.0039062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421875" style="67" customWidth="1"/>
    <col min="9" max="10" width="16.421875" style="2" customWidth="1"/>
    <col min="11" max="11" width="12.421875" style="2" customWidth="1"/>
    <col min="12" max="12" width="35.28125" style="2" hidden="1" customWidth="1"/>
    <col min="13" max="14" width="14.140625" style="2" hidden="1" customWidth="1"/>
    <col min="15" max="15" width="9.00390625" style="2" hidden="1" customWidth="1"/>
    <col min="16" max="16" width="32.140625" style="2" hidden="1" customWidth="1"/>
    <col min="17" max="17" width="31.140625" style="2" hidden="1" customWidth="1"/>
    <col min="18" max="18" width="41.421875" style="2" hidden="1" customWidth="1"/>
    <col min="19" max="19" width="20.421875" style="2" hidden="1" customWidth="1"/>
    <col min="20" max="20" width="12.8515625" style="2" hidden="1" customWidth="1"/>
    <col min="21" max="21" width="11.57421875" style="2" hidden="1" customWidth="1"/>
    <col min="22" max="22" width="14.7109375" style="2" hidden="1" customWidth="1"/>
    <col min="23" max="16384" width="11.421875" style="2" customWidth="1"/>
  </cols>
  <sheetData>
    <row r="1" spans="1:22" ht="27.75">
      <c r="A1" s="122" t="s">
        <v>174</v>
      </c>
      <c r="B1" s="122"/>
      <c r="C1" s="122"/>
      <c r="D1" s="122"/>
      <c r="E1" s="122"/>
      <c r="F1" s="122"/>
      <c r="G1" s="122"/>
      <c r="H1" s="122"/>
      <c r="I1" s="1"/>
      <c r="J1" s="1"/>
      <c r="O1" s="114" t="s">
        <v>154</v>
      </c>
      <c r="P1" s="114"/>
      <c r="Q1" s="114"/>
      <c r="R1" s="114"/>
      <c r="S1" s="114"/>
      <c r="T1" s="106" t="s">
        <v>155</v>
      </c>
      <c r="U1" s="106"/>
      <c r="V1" s="107"/>
    </row>
    <row r="2" spans="1:22" ht="41.25">
      <c r="A2" s="123"/>
      <c r="B2" s="123"/>
      <c r="C2" s="123"/>
      <c r="D2" s="123"/>
      <c r="E2" s="123"/>
      <c r="F2" s="123"/>
      <c r="G2" s="123"/>
      <c r="H2" s="123"/>
      <c r="M2" s="103" t="s">
        <v>156</v>
      </c>
      <c r="N2" s="104" t="s">
        <v>157</v>
      </c>
      <c r="O2" s="105" t="s">
        <v>150</v>
      </c>
      <c r="P2" s="105" t="s">
        <v>151</v>
      </c>
      <c r="Q2" s="105" t="s">
        <v>152</v>
      </c>
      <c r="R2" s="105" t="s">
        <v>4</v>
      </c>
      <c r="S2" s="105" t="s">
        <v>153</v>
      </c>
      <c r="T2" s="110" t="s">
        <v>31</v>
      </c>
      <c r="U2" s="110" t="s">
        <v>32</v>
      </c>
      <c r="V2" s="106" t="s">
        <v>98</v>
      </c>
    </row>
    <row r="3" spans="1:22" ht="25.5">
      <c r="A3" s="124">
        <f>IF(ISNA(VLOOKUP($A$2,P4:S11,2,FALSE)),"",VLOOKUP($A$2,P4:S11,2,FALSE))</f>
      </c>
      <c r="B3" s="124"/>
      <c r="C3" s="124"/>
      <c r="D3" s="124"/>
      <c r="E3" s="124"/>
      <c r="F3" s="124"/>
      <c r="G3" s="124"/>
      <c r="H3" s="124"/>
      <c r="M3" s="108" t="s">
        <v>99</v>
      </c>
      <c r="N3" s="109" t="s">
        <v>100</v>
      </c>
      <c r="O3" s="105"/>
      <c r="P3" s="105"/>
      <c r="Q3" s="105"/>
      <c r="R3" s="105"/>
      <c r="S3" s="105"/>
      <c r="T3" s="110"/>
      <c r="U3" s="110"/>
      <c r="V3" s="110"/>
    </row>
    <row r="4" spans="1:22" ht="26.25" thickBot="1">
      <c r="A4" s="3"/>
      <c r="B4" s="4" t="s">
        <v>61</v>
      </c>
      <c r="C4" s="97">
        <f>IF(ISNA(VLOOKUP($A$2,P4:S11,3,FALSE)),"",VLOOKUP($A$2,P4:S11,3,FALSE))</f>
      </c>
      <c r="D4" s="3"/>
      <c r="E4" s="7"/>
      <c r="F4" s="3"/>
      <c r="G4" s="3"/>
      <c r="H4" s="3"/>
      <c r="M4" s="108" t="s">
        <v>35</v>
      </c>
      <c r="N4" s="109" t="s">
        <v>71</v>
      </c>
      <c r="O4" s="111" t="s">
        <v>108</v>
      </c>
      <c r="P4" s="112" t="s">
        <v>160</v>
      </c>
      <c r="Q4" s="112" t="s">
        <v>173</v>
      </c>
      <c r="R4" s="109" t="s">
        <v>81</v>
      </c>
      <c r="S4" s="113" t="s">
        <v>167</v>
      </c>
      <c r="T4" s="110" t="s">
        <v>140</v>
      </c>
      <c r="U4" s="110" t="s">
        <v>113</v>
      </c>
      <c r="V4" s="110" t="s">
        <v>116</v>
      </c>
    </row>
    <row r="5" spans="1:22" ht="60.75" customHeight="1" thickBot="1">
      <c r="A5" s="129" t="s">
        <v>183</v>
      </c>
      <c r="B5" s="130"/>
      <c r="C5" s="130"/>
      <c r="D5" s="130"/>
      <c r="E5" s="130"/>
      <c r="F5" s="130"/>
      <c r="G5" s="130"/>
      <c r="H5" s="131"/>
      <c r="L5" s="5"/>
      <c r="M5" s="108" t="s">
        <v>34</v>
      </c>
      <c r="N5" s="109" t="s">
        <v>70</v>
      </c>
      <c r="O5" s="111" t="s">
        <v>108</v>
      </c>
      <c r="P5" s="112" t="s">
        <v>177</v>
      </c>
      <c r="Q5" s="112" t="s">
        <v>180</v>
      </c>
      <c r="R5" s="109" t="s">
        <v>178</v>
      </c>
      <c r="S5" s="113" t="s">
        <v>167</v>
      </c>
      <c r="T5" s="110" t="s">
        <v>147</v>
      </c>
      <c r="U5" s="110" t="s">
        <v>114</v>
      </c>
      <c r="V5" s="110" t="s">
        <v>117</v>
      </c>
    </row>
    <row r="6" spans="1:22" ht="45" customHeight="1" thickBot="1">
      <c r="A6" s="132" t="s">
        <v>181</v>
      </c>
      <c r="B6" s="133"/>
      <c r="C6" s="133"/>
      <c r="D6" s="133"/>
      <c r="E6" s="133"/>
      <c r="F6" s="133"/>
      <c r="G6" s="133"/>
      <c r="H6" s="134"/>
      <c r="K6" s="6"/>
      <c r="L6" s="6"/>
      <c r="M6" s="108" t="s">
        <v>131</v>
      </c>
      <c r="N6" s="109" t="s">
        <v>132</v>
      </c>
      <c r="O6" s="111" t="s">
        <v>109</v>
      </c>
      <c r="P6" s="112" t="s">
        <v>161</v>
      </c>
      <c r="Q6" s="112" t="s">
        <v>175</v>
      </c>
      <c r="R6" s="109" t="s">
        <v>179</v>
      </c>
      <c r="S6" s="113" t="s">
        <v>168</v>
      </c>
      <c r="T6" s="110" t="s">
        <v>141</v>
      </c>
      <c r="U6" s="110" t="s">
        <v>136</v>
      </c>
      <c r="V6" s="110" t="s">
        <v>118</v>
      </c>
    </row>
    <row r="7" spans="1:22" ht="6.75" customHeight="1" thickBot="1">
      <c r="A7" s="3"/>
      <c r="B7" s="3"/>
      <c r="C7" s="3"/>
      <c r="D7" s="3"/>
      <c r="E7" s="3"/>
      <c r="F7" s="7"/>
      <c r="G7" s="7"/>
      <c r="H7" s="66"/>
      <c r="K7" s="6"/>
      <c r="L7" s="6"/>
      <c r="M7" s="108" t="s">
        <v>1</v>
      </c>
      <c r="N7" s="109" t="s">
        <v>72</v>
      </c>
      <c r="O7" s="111" t="s">
        <v>109</v>
      </c>
      <c r="P7" s="112" t="s">
        <v>162</v>
      </c>
      <c r="Q7" s="112" t="s">
        <v>171</v>
      </c>
      <c r="R7" s="109" t="s">
        <v>84</v>
      </c>
      <c r="S7" s="113" t="s">
        <v>168</v>
      </c>
      <c r="T7" s="110" t="s">
        <v>146</v>
      </c>
      <c r="U7" s="110" t="s">
        <v>137</v>
      </c>
      <c r="V7" s="110" t="s">
        <v>119</v>
      </c>
    </row>
    <row r="8" spans="1:22" ht="23.25">
      <c r="A8" s="9" t="s">
        <v>67</v>
      </c>
      <c r="B8" s="10"/>
      <c r="C8" s="127">
        <f>IF(ISNA(VLOOKUP($A$2,P4:S11,4,FALSE)),"",VLOOKUP($A$2,P4:S11,4,FALSE))</f>
      </c>
      <c r="D8" s="128"/>
      <c r="E8" s="46" t="s">
        <v>69</v>
      </c>
      <c r="F8" s="11" t="s">
        <v>133</v>
      </c>
      <c r="G8" s="11"/>
      <c r="H8" s="12"/>
      <c r="K8" s="6"/>
      <c r="M8" s="108" t="s">
        <v>36</v>
      </c>
      <c r="N8" s="109" t="s">
        <v>73</v>
      </c>
      <c r="O8" s="111" t="s">
        <v>110</v>
      </c>
      <c r="P8" s="112" t="s">
        <v>163</v>
      </c>
      <c r="Q8" s="112" t="s">
        <v>172</v>
      </c>
      <c r="R8" s="109" t="s">
        <v>66</v>
      </c>
      <c r="S8" s="113" t="s">
        <v>169</v>
      </c>
      <c r="T8" s="110" t="s">
        <v>142</v>
      </c>
      <c r="U8" s="110" t="s">
        <v>138</v>
      </c>
      <c r="V8" s="110" t="s">
        <v>120</v>
      </c>
    </row>
    <row r="9" spans="1:22" ht="20.25" customHeight="1">
      <c r="A9" s="13" t="s">
        <v>17</v>
      </c>
      <c r="B9" s="96" t="s">
        <v>159</v>
      </c>
      <c r="C9" s="94"/>
      <c r="D9" s="15"/>
      <c r="E9" s="135" t="s">
        <v>68</v>
      </c>
      <c r="F9" s="65" t="s">
        <v>134</v>
      </c>
      <c r="G9" s="16"/>
      <c r="H9" s="17"/>
      <c r="K9" s="6"/>
      <c r="M9" s="108" t="s">
        <v>38</v>
      </c>
      <c r="N9" s="109" t="s">
        <v>75</v>
      </c>
      <c r="O9" s="111" t="s">
        <v>110</v>
      </c>
      <c r="P9" s="112" t="s">
        <v>164</v>
      </c>
      <c r="Q9" s="112" t="s">
        <v>149</v>
      </c>
      <c r="R9" s="109" t="s">
        <v>70</v>
      </c>
      <c r="S9" s="113" t="s">
        <v>169</v>
      </c>
      <c r="T9" s="110" t="s">
        <v>145</v>
      </c>
      <c r="U9" s="110"/>
      <c r="V9" s="112"/>
    </row>
    <row r="10" spans="1:22" ht="21" thickBot="1">
      <c r="A10" s="98"/>
      <c r="B10" s="99"/>
      <c r="C10" s="99"/>
      <c r="D10" s="99"/>
      <c r="E10" s="136"/>
      <c r="F10" s="18" t="s">
        <v>135</v>
      </c>
      <c r="G10" s="18"/>
      <c r="H10" s="19"/>
      <c r="K10" s="6"/>
      <c r="M10" s="108" t="s">
        <v>37</v>
      </c>
      <c r="N10" s="109" t="s">
        <v>74</v>
      </c>
      <c r="O10" s="111" t="s">
        <v>111</v>
      </c>
      <c r="P10" s="112" t="s">
        <v>165</v>
      </c>
      <c r="Q10" s="112" t="s">
        <v>176</v>
      </c>
      <c r="R10" s="109" t="s">
        <v>79</v>
      </c>
      <c r="S10" s="113" t="s">
        <v>170</v>
      </c>
      <c r="T10" s="110" t="s">
        <v>143</v>
      </c>
      <c r="U10" s="112"/>
      <c r="V10" s="110"/>
    </row>
    <row r="11" spans="1:22" ht="6" customHeight="1" thickBot="1">
      <c r="A11" s="14"/>
      <c r="B11" s="14"/>
      <c r="C11" s="14"/>
      <c r="D11" s="14"/>
      <c r="E11" s="20"/>
      <c r="F11" s="20"/>
      <c r="G11" s="7"/>
      <c r="H11" s="66"/>
      <c r="K11" s="6"/>
      <c r="M11" s="108" t="s">
        <v>39</v>
      </c>
      <c r="N11" s="109" t="s">
        <v>76</v>
      </c>
      <c r="O11" s="111" t="s">
        <v>111</v>
      </c>
      <c r="P11" s="112" t="s">
        <v>166</v>
      </c>
      <c r="Q11" s="112" t="s">
        <v>139</v>
      </c>
      <c r="R11" s="109" t="s">
        <v>85</v>
      </c>
      <c r="S11" s="113" t="s">
        <v>170</v>
      </c>
      <c r="T11" s="110" t="s">
        <v>144</v>
      </c>
      <c r="U11" s="110"/>
      <c r="V11" s="112"/>
    </row>
    <row r="12" spans="1:22" ht="20.25">
      <c r="A12" s="21" t="s">
        <v>20</v>
      </c>
      <c r="B12" s="22"/>
      <c r="C12" s="22"/>
      <c r="D12" s="23" t="s">
        <v>23</v>
      </c>
      <c r="E12" s="24"/>
      <c r="F12" s="24"/>
      <c r="G12" s="24"/>
      <c r="H12" s="68"/>
      <c r="K12" s="6"/>
      <c r="M12" s="108" t="s">
        <v>40</v>
      </c>
      <c r="N12" s="109" t="s">
        <v>77</v>
      </c>
      <c r="O12" s="105"/>
      <c r="P12" s="105"/>
      <c r="Q12" s="105"/>
      <c r="R12" s="105"/>
      <c r="S12" s="105"/>
      <c r="T12" s="110" t="s">
        <v>138</v>
      </c>
      <c r="U12" s="112"/>
      <c r="V12" s="110"/>
    </row>
    <row r="13" spans="1:14" ht="15">
      <c r="A13" s="25" t="s">
        <v>16</v>
      </c>
      <c r="B13" s="26" t="s">
        <v>156</v>
      </c>
      <c r="C13" s="14" t="s">
        <v>182</v>
      </c>
      <c r="D13" s="14"/>
      <c r="E13" s="14"/>
      <c r="F13" s="14"/>
      <c r="G13" s="14"/>
      <c r="H13" s="69"/>
      <c r="K13" s="6"/>
      <c r="M13" s="108" t="s">
        <v>41</v>
      </c>
      <c r="N13" s="109" t="s">
        <v>78</v>
      </c>
    </row>
    <row r="14" spans="1:14" ht="18">
      <c r="A14" s="25" t="s">
        <v>22</v>
      </c>
      <c r="B14" s="125" t="str">
        <f>IF(ISNA(VLOOKUP($B$13,M2:N42,2,FALSE)),"",VLOOKUP($B$13,M2:N42,2,FALSE))</f>
        <v>Nom du Club</v>
      </c>
      <c r="C14" s="125"/>
      <c r="D14" s="125"/>
      <c r="E14" s="125"/>
      <c r="F14" s="125"/>
      <c r="G14" s="125"/>
      <c r="H14" s="126"/>
      <c r="K14" s="6"/>
      <c r="M14" s="108" t="s">
        <v>42</v>
      </c>
      <c r="N14" s="109" t="s">
        <v>79</v>
      </c>
    </row>
    <row r="15" spans="1:14" ht="15">
      <c r="A15" s="25" t="s">
        <v>15</v>
      </c>
      <c r="B15" s="140"/>
      <c r="C15" s="140"/>
      <c r="D15" s="140"/>
      <c r="E15" s="140"/>
      <c r="F15" s="140"/>
      <c r="G15" s="140"/>
      <c r="H15" s="141"/>
      <c r="K15" s="6"/>
      <c r="M15" s="108" t="s">
        <v>43</v>
      </c>
      <c r="N15" s="109" t="s">
        <v>80</v>
      </c>
    </row>
    <row r="16" spans="1:14" ht="15">
      <c r="A16" s="25"/>
      <c r="B16" s="140"/>
      <c r="C16" s="140"/>
      <c r="D16" s="140"/>
      <c r="E16" s="140"/>
      <c r="F16" s="140"/>
      <c r="G16" s="140"/>
      <c r="H16" s="141"/>
      <c r="K16" s="6"/>
      <c r="M16" s="108" t="s">
        <v>44</v>
      </c>
      <c r="N16" s="109" t="s">
        <v>101</v>
      </c>
    </row>
    <row r="17" spans="1:14" ht="15.75" thickBot="1">
      <c r="A17" s="27"/>
      <c r="B17" s="144"/>
      <c r="C17" s="144"/>
      <c r="D17" s="144"/>
      <c r="E17" s="144"/>
      <c r="F17" s="144"/>
      <c r="G17" s="144"/>
      <c r="H17" s="145"/>
      <c r="K17" s="6"/>
      <c r="M17" s="108" t="s">
        <v>45</v>
      </c>
      <c r="N17" s="109" t="s">
        <v>81</v>
      </c>
    </row>
    <row r="18" spans="1:14" ht="6" customHeight="1" thickBot="1">
      <c r="A18" s="28"/>
      <c r="B18" s="7"/>
      <c r="C18" s="29"/>
      <c r="D18" s="7"/>
      <c r="E18" s="7"/>
      <c r="F18" s="7"/>
      <c r="G18" s="7"/>
      <c r="H18" s="66"/>
      <c r="K18" s="6"/>
      <c r="M18" s="108" t="s">
        <v>46</v>
      </c>
      <c r="N18" s="109" t="s">
        <v>102</v>
      </c>
    </row>
    <row r="19" spans="1:14" ht="21" thickBot="1">
      <c r="A19" s="137" t="s">
        <v>19</v>
      </c>
      <c r="B19" s="138"/>
      <c r="C19" s="138"/>
      <c r="D19" s="138"/>
      <c r="E19" s="138"/>
      <c r="F19" s="138"/>
      <c r="G19" s="138"/>
      <c r="H19" s="143"/>
      <c r="K19" s="6"/>
      <c r="M19" s="108" t="s">
        <v>47</v>
      </c>
      <c r="N19" s="109" t="s">
        <v>82</v>
      </c>
    </row>
    <row r="20" spans="1:14" ht="15.75">
      <c r="A20" s="79" t="s">
        <v>12</v>
      </c>
      <c r="B20" s="142" t="s">
        <v>63</v>
      </c>
      <c r="C20" s="142"/>
      <c r="D20" s="142"/>
      <c r="E20" s="142"/>
      <c r="F20" s="142"/>
      <c r="G20" s="142"/>
      <c r="H20" s="142"/>
      <c r="K20" s="6"/>
      <c r="M20" s="108" t="s">
        <v>48</v>
      </c>
      <c r="N20" s="109" t="s">
        <v>96</v>
      </c>
    </row>
    <row r="21" spans="1:14" ht="12" customHeight="1">
      <c r="A21" s="70" t="s">
        <v>6</v>
      </c>
      <c r="B21" s="71"/>
      <c r="C21" s="71"/>
      <c r="D21" s="71" t="s">
        <v>7</v>
      </c>
      <c r="E21" s="71"/>
      <c r="F21" s="71"/>
      <c r="G21" s="48"/>
      <c r="H21" s="72"/>
      <c r="K21" s="6"/>
      <c r="M21" s="108" t="s">
        <v>57</v>
      </c>
      <c r="N21" s="109" t="s">
        <v>148</v>
      </c>
    </row>
    <row r="22" spans="1:14" ht="12.75">
      <c r="A22" s="73" t="s">
        <v>2</v>
      </c>
      <c r="B22" s="74" t="s">
        <v>3</v>
      </c>
      <c r="C22" s="74" t="s">
        <v>8</v>
      </c>
      <c r="D22" s="74" t="s">
        <v>2</v>
      </c>
      <c r="E22" s="74" t="s">
        <v>3</v>
      </c>
      <c r="F22" s="74" t="s">
        <v>9</v>
      </c>
      <c r="G22" s="74" t="s">
        <v>21</v>
      </c>
      <c r="H22" s="75" t="s">
        <v>0</v>
      </c>
      <c r="K22" s="6"/>
      <c r="M22" s="108" t="s">
        <v>49</v>
      </c>
      <c r="N22" s="109" t="s">
        <v>83</v>
      </c>
    </row>
    <row r="23" spans="1:18" ht="13.5" thickBot="1">
      <c r="A23" s="76" t="s">
        <v>10</v>
      </c>
      <c r="B23" s="77" t="s">
        <v>11</v>
      </c>
      <c r="C23" s="78">
        <v>31413</v>
      </c>
      <c r="D23" s="77" t="s">
        <v>13</v>
      </c>
      <c r="E23" s="77" t="s">
        <v>14</v>
      </c>
      <c r="F23" s="78">
        <v>35431</v>
      </c>
      <c r="G23" s="77" t="s">
        <v>104</v>
      </c>
      <c r="H23" s="95" t="s">
        <v>138</v>
      </c>
      <c r="K23" s="6"/>
      <c r="L23" s="6"/>
      <c r="M23" s="108" t="s">
        <v>52</v>
      </c>
      <c r="N23" s="109" t="s">
        <v>85</v>
      </c>
      <c r="P23" s="6"/>
      <c r="Q23" s="6"/>
      <c r="R23" s="6"/>
    </row>
    <row r="24" spans="1:18" ht="6.75" customHeight="1" hidden="1" thickBot="1">
      <c r="A24" s="33"/>
      <c r="B24" s="14"/>
      <c r="C24" s="14"/>
      <c r="D24" s="14"/>
      <c r="E24" s="14"/>
      <c r="F24" s="14"/>
      <c r="G24" s="14"/>
      <c r="H24" s="69"/>
      <c r="K24" s="6"/>
      <c r="L24" s="6"/>
      <c r="M24" s="108" t="s">
        <v>50</v>
      </c>
      <c r="N24" s="109" t="s">
        <v>84</v>
      </c>
      <c r="O24" s="6"/>
      <c r="P24" s="6"/>
      <c r="Q24" s="6"/>
      <c r="R24" s="6"/>
    </row>
    <row r="25" spans="1:18" ht="12" customHeight="1">
      <c r="A25" s="34" t="s">
        <v>6</v>
      </c>
      <c r="B25" s="35"/>
      <c r="C25" s="35"/>
      <c r="D25" s="36" t="s">
        <v>7</v>
      </c>
      <c r="E25" s="35"/>
      <c r="F25" s="35"/>
      <c r="G25" s="10"/>
      <c r="H25" s="68"/>
      <c r="I25" s="6"/>
      <c r="J25" s="6"/>
      <c r="K25" s="6"/>
      <c r="L25" s="6"/>
      <c r="M25" s="108" t="s">
        <v>129</v>
      </c>
      <c r="N25" s="109" t="s">
        <v>130</v>
      </c>
      <c r="P25" s="6"/>
      <c r="Q25" s="6"/>
      <c r="R25" s="6"/>
    </row>
    <row r="26" spans="1:18" ht="12.75">
      <c r="A26" s="30" t="s">
        <v>2</v>
      </c>
      <c r="B26" s="31" t="s">
        <v>3</v>
      </c>
      <c r="C26" s="31" t="s">
        <v>8</v>
      </c>
      <c r="D26" s="37" t="s">
        <v>2</v>
      </c>
      <c r="E26" s="31" t="s">
        <v>3</v>
      </c>
      <c r="F26" s="31" t="s">
        <v>9</v>
      </c>
      <c r="G26" s="31" t="s">
        <v>4</v>
      </c>
      <c r="H26" s="32" t="s">
        <v>0</v>
      </c>
      <c r="I26" s="6"/>
      <c r="J26" s="6"/>
      <c r="K26" s="6"/>
      <c r="L26" s="6"/>
      <c r="M26" s="108" t="s">
        <v>51</v>
      </c>
      <c r="N26" s="109" t="s">
        <v>86</v>
      </c>
      <c r="O26" s="8" t="s">
        <v>62</v>
      </c>
      <c r="P26" s="6"/>
      <c r="Q26" s="6"/>
      <c r="R26" s="6"/>
    </row>
    <row r="27" spans="1:15" ht="15.75" customHeight="1">
      <c r="A27" s="38"/>
      <c r="B27" s="39"/>
      <c r="C27" s="102"/>
      <c r="D27" s="40"/>
      <c r="E27" s="39"/>
      <c r="F27" s="102"/>
      <c r="G27" s="61" t="str">
        <f aca="true" t="shared" si="0" ref="G27:G36">$B$13</f>
        <v>Code club</v>
      </c>
      <c r="H27" s="101"/>
      <c r="M27" s="108" t="s">
        <v>60</v>
      </c>
      <c r="N27" s="109" t="s">
        <v>87</v>
      </c>
      <c r="O27" s="6"/>
    </row>
    <row r="28" spans="1:15" ht="15.75" customHeight="1">
      <c r="A28" s="38"/>
      <c r="B28" s="39"/>
      <c r="C28" s="102"/>
      <c r="D28" s="40"/>
      <c r="E28" s="39"/>
      <c r="F28" s="102"/>
      <c r="G28" s="61" t="str">
        <f t="shared" si="0"/>
        <v>Code club</v>
      </c>
      <c r="H28" s="101"/>
      <c r="M28" s="108" t="s">
        <v>112</v>
      </c>
      <c r="N28" s="109" t="s">
        <v>103</v>
      </c>
      <c r="O28" s="6"/>
    </row>
    <row r="29" spans="1:14" ht="15.75" customHeight="1">
      <c r="A29" s="38"/>
      <c r="B29" s="39"/>
      <c r="C29" s="102"/>
      <c r="D29" s="40"/>
      <c r="E29" s="39"/>
      <c r="F29" s="102"/>
      <c r="G29" s="61" t="str">
        <f t="shared" si="0"/>
        <v>Code club</v>
      </c>
      <c r="H29" s="101"/>
      <c r="M29" s="108" t="s">
        <v>53</v>
      </c>
      <c r="N29" s="109" t="s">
        <v>88</v>
      </c>
    </row>
    <row r="30" spans="1:14" ht="15.75" customHeight="1">
      <c r="A30" s="38"/>
      <c r="B30" s="39"/>
      <c r="C30" s="102"/>
      <c r="D30" s="40"/>
      <c r="E30" s="39"/>
      <c r="F30" s="102"/>
      <c r="G30" s="61" t="str">
        <f t="shared" si="0"/>
        <v>Code club</v>
      </c>
      <c r="H30" s="101"/>
      <c r="M30" s="108" t="s">
        <v>55</v>
      </c>
      <c r="N30" s="109" t="s">
        <v>89</v>
      </c>
    </row>
    <row r="31" spans="1:15" ht="15.75" customHeight="1">
      <c r="A31" s="38"/>
      <c r="B31" s="39"/>
      <c r="C31" s="102"/>
      <c r="D31" s="40"/>
      <c r="E31" s="39"/>
      <c r="F31" s="102"/>
      <c r="G31" s="61" t="str">
        <f t="shared" si="0"/>
        <v>Code club</v>
      </c>
      <c r="H31" s="101"/>
      <c r="M31" s="108" t="s">
        <v>54</v>
      </c>
      <c r="N31" s="109" t="s">
        <v>115</v>
      </c>
      <c r="O31" s="6"/>
    </row>
    <row r="32" spans="1:14" ht="15.75" customHeight="1">
      <c r="A32" s="38"/>
      <c r="B32" s="39"/>
      <c r="C32" s="102"/>
      <c r="D32" s="40"/>
      <c r="E32" s="39"/>
      <c r="F32" s="102"/>
      <c r="G32" s="61" t="str">
        <f t="shared" si="0"/>
        <v>Code club</v>
      </c>
      <c r="H32" s="101"/>
      <c r="M32" s="108" t="s">
        <v>56</v>
      </c>
      <c r="N32" s="109" t="s">
        <v>90</v>
      </c>
    </row>
    <row r="33" spans="1:14" ht="15.75" customHeight="1">
      <c r="A33" s="38"/>
      <c r="B33" s="39"/>
      <c r="C33" s="102"/>
      <c r="D33" s="40"/>
      <c r="E33" s="39"/>
      <c r="F33" s="102"/>
      <c r="G33" s="61" t="str">
        <f t="shared" si="0"/>
        <v>Code club</v>
      </c>
      <c r="H33" s="101"/>
      <c r="M33" s="108" t="s">
        <v>64</v>
      </c>
      <c r="N33" s="109" t="s">
        <v>91</v>
      </c>
    </row>
    <row r="34" spans="1:14" ht="15.75" customHeight="1">
      <c r="A34" s="38"/>
      <c r="B34" s="39"/>
      <c r="C34" s="102"/>
      <c r="D34" s="40"/>
      <c r="E34" s="39"/>
      <c r="F34" s="102"/>
      <c r="G34" s="61" t="str">
        <f t="shared" si="0"/>
        <v>Code club</v>
      </c>
      <c r="H34" s="101"/>
      <c r="M34" s="108" t="s">
        <v>127</v>
      </c>
      <c r="N34" s="109" t="s">
        <v>128</v>
      </c>
    </row>
    <row r="35" spans="1:14" ht="15.75" customHeight="1">
      <c r="A35" s="38"/>
      <c r="B35" s="39"/>
      <c r="C35" s="102"/>
      <c r="D35" s="40"/>
      <c r="E35" s="39"/>
      <c r="F35" s="102"/>
      <c r="G35" s="61" t="str">
        <f t="shared" si="0"/>
        <v>Code club</v>
      </c>
      <c r="H35" s="101"/>
      <c r="M35" s="108" t="s">
        <v>92</v>
      </c>
      <c r="N35" s="109" t="s">
        <v>93</v>
      </c>
    </row>
    <row r="36" spans="1:14" ht="15.75" customHeight="1">
      <c r="A36" s="38"/>
      <c r="B36" s="39"/>
      <c r="C36" s="102"/>
      <c r="D36" s="40"/>
      <c r="E36" s="39"/>
      <c r="F36" s="102"/>
      <c r="G36" s="61" t="str">
        <f t="shared" si="0"/>
        <v>Code club</v>
      </c>
      <c r="H36" s="101"/>
      <c r="M36" s="108" t="s">
        <v>58</v>
      </c>
      <c r="N36" s="109" t="s">
        <v>94</v>
      </c>
    </row>
    <row r="37" spans="1:14" ht="6.75" customHeight="1" thickBot="1">
      <c r="A37" s="7"/>
      <c r="B37" s="7"/>
      <c r="C37" s="7"/>
      <c r="D37" s="7"/>
      <c r="E37" s="7"/>
      <c r="F37" s="7"/>
      <c r="G37" s="7"/>
      <c r="K37" s="41"/>
      <c r="M37" s="108" t="s">
        <v>125</v>
      </c>
      <c r="N37" s="109" t="s">
        <v>126</v>
      </c>
    </row>
    <row r="38" spans="1:14" ht="21" thickBot="1">
      <c r="A38" s="137" t="s">
        <v>18</v>
      </c>
      <c r="B38" s="138"/>
      <c r="C38" s="138"/>
      <c r="D38" s="138"/>
      <c r="E38" s="138"/>
      <c r="F38" s="138"/>
      <c r="G38" s="139"/>
      <c r="K38" s="41"/>
      <c r="M38" s="108" t="s">
        <v>59</v>
      </c>
      <c r="N38" s="109" t="s">
        <v>95</v>
      </c>
    </row>
    <row r="39" spans="1:14" ht="33" customHeight="1">
      <c r="A39" s="79" t="s">
        <v>12</v>
      </c>
      <c r="B39" s="146" t="s">
        <v>63</v>
      </c>
      <c r="C39" s="146"/>
      <c r="D39" s="146"/>
      <c r="E39" s="146"/>
      <c r="F39" s="146"/>
      <c r="G39" s="147"/>
      <c r="K39" s="41"/>
      <c r="M39" s="108" t="s">
        <v>121</v>
      </c>
      <c r="N39" s="109" t="s">
        <v>122</v>
      </c>
    </row>
    <row r="40" spans="1:14" ht="12.75">
      <c r="A40" s="73" t="s">
        <v>2</v>
      </c>
      <c r="B40" s="74" t="s">
        <v>3</v>
      </c>
      <c r="C40" s="74" t="s">
        <v>5</v>
      </c>
      <c r="D40" s="74" t="s">
        <v>21</v>
      </c>
      <c r="E40" s="74" t="s">
        <v>0</v>
      </c>
      <c r="F40" s="154" t="s">
        <v>97</v>
      </c>
      <c r="G40" s="155"/>
      <c r="K40" s="41"/>
      <c r="M40" s="108" t="s">
        <v>104</v>
      </c>
      <c r="N40" s="109" t="s">
        <v>105</v>
      </c>
    </row>
    <row r="41" spans="1:14" ht="13.5" thickBot="1">
      <c r="A41" s="76" t="s">
        <v>10</v>
      </c>
      <c r="B41" s="77" t="s">
        <v>11</v>
      </c>
      <c r="C41" s="78">
        <v>35431</v>
      </c>
      <c r="D41" s="77" t="s">
        <v>104</v>
      </c>
      <c r="E41" s="77" t="s">
        <v>138</v>
      </c>
      <c r="F41" s="148" t="s">
        <v>120</v>
      </c>
      <c r="G41" s="149"/>
      <c r="K41" s="41"/>
      <c r="M41" s="108" t="s">
        <v>106</v>
      </c>
      <c r="N41" s="109" t="s">
        <v>124</v>
      </c>
    </row>
    <row r="42" spans="1:14" ht="6" customHeight="1">
      <c r="A42" s="43"/>
      <c r="B42" s="10"/>
      <c r="C42" s="10"/>
      <c r="D42" s="10"/>
      <c r="E42" s="64"/>
      <c r="F42" s="150"/>
      <c r="G42" s="151"/>
      <c r="K42" s="41"/>
      <c r="M42" s="108" t="s">
        <v>107</v>
      </c>
      <c r="N42" s="109" t="s">
        <v>123</v>
      </c>
    </row>
    <row r="43" spans="1:13" ht="12.75">
      <c r="A43" s="30" t="s">
        <v>2</v>
      </c>
      <c r="B43" s="31" t="s">
        <v>3</v>
      </c>
      <c r="C43" s="31" t="s">
        <v>5</v>
      </c>
      <c r="D43" s="31" t="s">
        <v>21</v>
      </c>
      <c r="E43" s="31" t="s">
        <v>0</v>
      </c>
      <c r="F43" s="152" t="s">
        <v>98</v>
      </c>
      <c r="G43" s="153"/>
      <c r="K43" s="41"/>
      <c r="M43" s="2" t="s">
        <v>65</v>
      </c>
    </row>
    <row r="44" spans="1:11" ht="15" customHeight="1">
      <c r="A44" s="38"/>
      <c r="B44" s="39"/>
      <c r="C44" s="102"/>
      <c r="D44" s="61" t="str">
        <f aca="true" t="shared" si="1" ref="D44:D73">$B$13</f>
        <v>Code club</v>
      </c>
      <c r="E44" s="100"/>
      <c r="F44" s="117"/>
      <c r="G44" s="118"/>
      <c r="K44" s="41"/>
    </row>
    <row r="45" spans="1:11" ht="15" customHeight="1">
      <c r="A45" s="38"/>
      <c r="B45" s="39"/>
      <c r="C45" s="102"/>
      <c r="D45" s="61" t="str">
        <f t="shared" si="1"/>
        <v>Code club</v>
      </c>
      <c r="E45" s="100"/>
      <c r="F45" s="117"/>
      <c r="G45" s="118"/>
      <c r="K45" s="41"/>
    </row>
    <row r="46" spans="1:11" ht="15" customHeight="1">
      <c r="A46" s="38"/>
      <c r="B46" s="39"/>
      <c r="C46" s="102"/>
      <c r="D46" s="61" t="str">
        <f t="shared" si="1"/>
        <v>Code club</v>
      </c>
      <c r="E46" s="100"/>
      <c r="F46" s="117"/>
      <c r="G46" s="118"/>
      <c r="K46" s="41"/>
    </row>
    <row r="47" spans="1:11" ht="15" customHeight="1">
      <c r="A47" s="38"/>
      <c r="B47" s="39"/>
      <c r="C47" s="102"/>
      <c r="D47" s="61" t="str">
        <f t="shared" si="1"/>
        <v>Code club</v>
      </c>
      <c r="E47" s="100"/>
      <c r="F47" s="117"/>
      <c r="G47" s="118"/>
      <c r="K47" s="41"/>
    </row>
    <row r="48" spans="1:11" ht="15" customHeight="1">
      <c r="A48" s="38"/>
      <c r="B48" s="39"/>
      <c r="C48" s="102"/>
      <c r="D48" s="61" t="str">
        <f t="shared" si="1"/>
        <v>Code club</v>
      </c>
      <c r="E48" s="100"/>
      <c r="F48" s="117"/>
      <c r="G48" s="118"/>
      <c r="K48" s="41"/>
    </row>
    <row r="49" spans="1:11" ht="15" customHeight="1">
      <c r="A49" s="38"/>
      <c r="B49" s="39"/>
      <c r="C49" s="102"/>
      <c r="D49" s="61" t="str">
        <f t="shared" si="1"/>
        <v>Code club</v>
      </c>
      <c r="E49" s="100"/>
      <c r="F49" s="117"/>
      <c r="G49" s="118"/>
      <c r="K49" s="41"/>
    </row>
    <row r="50" spans="1:11" ht="15" customHeight="1">
      <c r="A50" s="38"/>
      <c r="B50" s="39"/>
      <c r="C50" s="102"/>
      <c r="D50" s="61" t="str">
        <f t="shared" si="1"/>
        <v>Code club</v>
      </c>
      <c r="E50" s="100"/>
      <c r="F50" s="117"/>
      <c r="G50" s="118"/>
      <c r="K50" s="41"/>
    </row>
    <row r="51" spans="1:11" ht="15" customHeight="1">
      <c r="A51" s="38"/>
      <c r="B51" s="39"/>
      <c r="C51" s="102"/>
      <c r="D51" s="61" t="str">
        <f t="shared" si="1"/>
        <v>Code club</v>
      </c>
      <c r="E51" s="100"/>
      <c r="F51" s="117"/>
      <c r="G51" s="118"/>
      <c r="K51" s="41"/>
    </row>
    <row r="52" spans="1:11" ht="15" customHeight="1">
      <c r="A52" s="38"/>
      <c r="B52" s="39"/>
      <c r="C52" s="102"/>
      <c r="D52" s="61" t="str">
        <f t="shared" si="1"/>
        <v>Code club</v>
      </c>
      <c r="E52" s="100"/>
      <c r="F52" s="117"/>
      <c r="G52" s="118"/>
      <c r="K52" s="41"/>
    </row>
    <row r="53" spans="1:11" ht="15" customHeight="1">
      <c r="A53" s="38"/>
      <c r="B53" s="39"/>
      <c r="C53" s="102"/>
      <c r="D53" s="61" t="str">
        <f t="shared" si="1"/>
        <v>Code club</v>
      </c>
      <c r="E53" s="100"/>
      <c r="F53" s="117"/>
      <c r="G53" s="118"/>
      <c r="K53" s="41"/>
    </row>
    <row r="54" spans="1:11" ht="15" customHeight="1">
      <c r="A54" s="38"/>
      <c r="B54" s="39"/>
      <c r="C54" s="102"/>
      <c r="D54" s="61" t="str">
        <f t="shared" si="1"/>
        <v>Code club</v>
      </c>
      <c r="E54" s="100"/>
      <c r="F54" s="117"/>
      <c r="G54" s="118"/>
      <c r="K54" s="41"/>
    </row>
    <row r="55" spans="1:11" ht="15" customHeight="1">
      <c r="A55" s="38"/>
      <c r="B55" s="39"/>
      <c r="C55" s="102"/>
      <c r="D55" s="61" t="str">
        <f t="shared" si="1"/>
        <v>Code club</v>
      </c>
      <c r="E55" s="100"/>
      <c r="F55" s="117"/>
      <c r="G55" s="118"/>
      <c r="K55" s="41"/>
    </row>
    <row r="56" spans="1:11" ht="15" customHeight="1">
      <c r="A56" s="38"/>
      <c r="B56" s="39"/>
      <c r="C56" s="102"/>
      <c r="D56" s="61" t="str">
        <f t="shared" si="1"/>
        <v>Code club</v>
      </c>
      <c r="E56" s="100"/>
      <c r="F56" s="117"/>
      <c r="G56" s="118"/>
      <c r="K56" s="41"/>
    </row>
    <row r="57" spans="1:11" ht="15" customHeight="1">
      <c r="A57" s="38"/>
      <c r="B57" s="39"/>
      <c r="C57" s="102"/>
      <c r="D57" s="61" t="str">
        <f t="shared" si="1"/>
        <v>Code club</v>
      </c>
      <c r="E57" s="100"/>
      <c r="F57" s="117"/>
      <c r="G57" s="118"/>
      <c r="K57" s="41"/>
    </row>
    <row r="58" spans="1:11" ht="15" customHeight="1">
      <c r="A58" s="38"/>
      <c r="B58" s="39"/>
      <c r="C58" s="102"/>
      <c r="D58" s="61" t="str">
        <f t="shared" si="1"/>
        <v>Code club</v>
      </c>
      <c r="E58" s="100"/>
      <c r="F58" s="117"/>
      <c r="G58" s="118"/>
      <c r="K58" s="41"/>
    </row>
    <row r="59" spans="1:11" ht="15" customHeight="1">
      <c r="A59" s="38"/>
      <c r="B59" s="39"/>
      <c r="C59" s="102"/>
      <c r="D59" s="61" t="str">
        <f t="shared" si="1"/>
        <v>Code club</v>
      </c>
      <c r="E59" s="100"/>
      <c r="F59" s="117"/>
      <c r="G59" s="118"/>
      <c r="K59" s="41"/>
    </row>
    <row r="60" spans="1:11" ht="15" customHeight="1">
      <c r="A60" s="38"/>
      <c r="B60" s="39"/>
      <c r="C60" s="102"/>
      <c r="D60" s="61" t="str">
        <f t="shared" si="1"/>
        <v>Code club</v>
      </c>
      <c r="E60" s="100"/>
      <c r="F60" s="117"/>
      <c r="G60" s="118"/>
      <c r="K60" s="41"/>
    </row>
    <row r="61" spans="1:11" ht="15" customHeight="1">
      <c r="A61" s="38"/>
      <c r="B61" s="39"/>
      <c r="C61" s="102"/>
      <c r="D61" s="61" t="str">
        <f t="shared" si="1"/>
        <v>Code club</v>
      </c>
      <c r="E61" s="100"/>
      <c r="F61" s="117"/>
      <c r="G61" s="118"/>
      <c r="J61" s="44"/>
      <c r="K61" s="41"/>
    </row>
    <row r="62" spans="1:11" ht="15" customHeight="1">
      <c r="A62" s="38"/>
      <c r="B62" s="39"/>
      <c r="C62" s="102"/>
      <c r="D62" s="61" t="str">
        <f t="shared" si="1"/>
        <v>Code club</v>
      </c>
      <c r="E62" s="100"/>
      <c r="F62" s="117"/>
      <c r="G62" s="118"/>
      <c r="J62" s="44"/>
      <c r="K62" s="41"/>
    </row>
    <row r="63" spans="1:11" ht="15" customHeight="1">
      <c r="A63" s="38"/>
      <c r="B63" s="39"/>
      <c r="C63" s="102"/>
      <c r="D63" s="61" t="str">
        <f t="shared" si="1"/>
        <v>Code club</v>
      </c>
      <c r="E63" s="100"/>
      <c r="F63" s="117"/>
      <c r="G63" s="118"/>
      <c r="J63" s="44"/>
      <c r="K63" s="41"/>
    </row>
    <row r="64" spans="1:11" ht="15" customHeight="1">
      <c r="A64" s="38"/>
      <c r="B64" s="39"/>
      <c r="C64" s="102"/>
      <c r="D64" s="61" t="str">
        <f t="shared" si="1"/>
        <v>Code club</v>
      </c>
      <c r="E64" s="100"/>
      <c r="F64" s="117"/>
      <c r="G64" s="118"/>
      <c r="J64" s="44"/>
      <c r="K64" s="41"/>
    </row>
    <row r="65" spans="1:11" ht="15" customHeight="1">
      <c r="A65" s="38"/>
      <c r="B65" s="39"/>
      <c r="C65" s="102"/>
      <c r="D65" s="61" t="str">
        <f t="shared" si="1"/>
        <v>Code club</v>
      </c>
      <c r="E65" s="100"/>
      <c r="F65" s="117"/>
      <c r="G65" s="118"/>
      <c r="J65" s="44"/>
      <c r="K65" s="41"/>
    </row>
    <row r="66" spans="1:11" ht="15" customHeight="1">
      <c r="A66" s="38"/>
      <c r="B66" s="39"/>
      <c r="C66" s="102"/>
      <c r="D66" s="61" t="str">
        <f t="shared" si="1"/>
        <v>Code club</v>
      </c>
      <c r="E66" s="100"/>
      <c r="F66" s="117"/>
      <c r="G66" s="118"/>
      <c r="J66" s="44"/>
      <c r="K66" s="41"/>
    </row>
    <row r="67" spans="1:11" ht="15" customHeight="1">
      <c r="A67" s="38"/>
      <c r="B67" s="39"/>
      <c r="C67" s="102"/>
      <c r="D67" s="61" t="str">
        <f t="shared" si="1"/>
        <v>Code club</v>
      </c>
      <c r="E67" s="100"/>
      <c r="F67" s="117"/>
      <c r="G67" s="118"/>
      <c r="J67" s="44"/>
      <c r="K67" s="41"/>
    </row>
    <row r="68" spans="1:11" ht="15" customHeight="1">
      <c r="A68" s="38"/>
      <c r="B68" s="39"/>
      <c r="C68" s="102"/>
      <c r="D68" s="61" t="str">
        <f t="shared" si="1"/>
        <v>Code club</v>
      </c>
      <c r="E68" s="100"/>
      <c r="F68" s="117"/>
      <c r="G68" s="118"/>
      <c r="J68" s="44"/>
      <c r="K68" s="41"/>
    </row>
    <row r="69" spans="1:11" ht="15" customHeight="1">
      <c r="A69" s="38"/>
      <c r="B69" s="39"/>
      <c r="C69" s="102"/>
      <c r="D69" s="61" t="str">
        <f t="shared" si="1"/>
        <v>Code club</v>
      </c>
      <c r="E69" s="100"/>
      <c r="F69" s="117"/>
      <c r="G69" s="118"/>
      <c r="I69" s="44"/>
      <c r="J69" s="44"/>
      <c r="K69" s="41"/>
    </row>
    <row r="70" spans="1:11" ht="15" customHeight="1">
      <c r="A70" s="38"/>
      <c r="B70" s="39"/>
      <c r="C70" s="102"/>
      <c r="D70" s="61" t="str">
        <f t="shared" si="1"/>
        <v>Code club</v>
      </c>
      <c r="E70" s="100"/>
      <c r="F70" s="117"/>
      <c r="G70" s="118"/>
      <c r="I70" s="44"/>
      <c r="J70" s="44"/>
      <c r="K70" s="41"/>
    </row>
    <row r="71" spans="1:11" ht="15" customHeight="1">
      <c r="A71" s="38"/>
      <c r="B71" s="39"/>
      <c r="C71" s="102"/>
      <c r="D71" s="61" t="str">
        <f t="shared" si="1"/>
        <v>Code club</v>
      </c>
      <c r="E71" s="100"/>
      <c r="F71" s="117"/>
      <c r="G71" s="118"/>
      <c r="I71" s="44"/>
      <c r="J71" s="44"/>
      <c r="K71" s="41"/>
    </row>
    <row r="72" spans="1:11" ht="15" customHeight="1">
      <c r="A72" s="38"/>
      <c r="B72" s="39"/>
      <c r="C72" s="102"/>
      <c r="D72" s="61" t="str">
        <f t="shared" si="1"/>
        <v>Code club</v>
      </c>
      <c r="E72" s="100"/>
      <c r="F72" s="117"/>
      <c r="G72" s="118"/>
      <c r="I72" s="44"/>
      <c r="J72" s="44"/>
      <c r="K72" s="41"/>
    </row>
    <row r="73" spans="1:11" ht="15" customHeight="1">
      <c r="A73" s="38"/>
      <c r="B73" s="39"/>
      <c r="C73" s="102"/>
      <c r="D73" s="61" t="str">
        <f t="shared" si="1"/>
        <v>Code club</v>
      </c>
      <c r="E73" s="100"/>
      <c r="F73" s="117"/>
      <c r="G73" s="118"/>
      <c r="I73" s="44"/>
      <c r="J73" s="44"/>
      <c r="K73" s="41"/>
    </row>
    <row r="74" spans="1:11" ht="6.75" customHeight="1" thickBot="1">
      <c r="A74" s="7"/>
      <c r="B74" s="14"/>
      <c r="C74" s="14"/>
      <c r="D74" s="14"/>
      <c r="E74" s="42"/>
      <c r="I74" s="45"/>
      <c r="J74" s="45"/>
      <c r="K74" s="41"/>
    </row>
    <row r="75" spans="1:11" ht="20.25">
      <c r="A75" s="119" t="s">
        <v>24</v>
      </c>
      <c r="B75" s="120"/>
      <c r="C75" s="120"/>
      <c r="D75" s="120"/>
      <c r="E75" s="121"/>
      <c r="I75" s="6"/>
      <c r="J75" s="6"/>
      <c r="K75" s="41"/>
    </row>
    <row r="76" spans="1:11" ht="12.75">
      <c r="A76" s="47"/>
      <c r="B76" s="48"/>
      <c r="C76" s="48"/>
      <c r="D76" s="48"/>
      <c r="E76" s="49"/>
      <c r="F76" s="5"/>
      <c r="G76" s="5"/>
      <c r="H76" s="5"/>
      <c r="I76" s="6"/>
      <c r="J76" s="6"/>
      <c r="K76" s="41"/>
    </row>
    <row r="77" spans="1:11" ht="15.75">
      <c r="A77" s="50" t="s">
        <v>27</v>
      </c>
      <c r="B77" s="48"/>
      <c r="C77" s="48"/>
      <c r="D77" s="51"/>
      <c r="E77" s="52">
        <v>70</v>
      </c>
      <c r="F77" s="5"/>
      <c r="G77" s="5"/>
      <c r="H77" s="5"/>
      <c r="I77" s="6"/>
      <c r="J77" s="6"/>
      <c r="K77" s="41"/>
    </row>
    <row r="78" spans="1:11" ht="15.75">
      <c r="A78" s="50" t="s">
        <v>26</v>
      </c>
      <c r="B78" s="48"/>
      <c r="C78" s="48"/>
      <c r="D78" s="51"/>
      <c r="E78" s="52">
        <v>50</v>
      </c>
      <c r="F78" s="5"/>
      <c r="G78" s="5"/>
      <c r="H78" s="5"/>
      <c r="I78" s="6"/>
      <c r="J78" s="6"/>
      <c r="K78" s="41"/>
    </row>
    <row r="79" spans="1:11" ht="16.5" thickBot="1">
      <c r="A79" s="50"/>
      <c r="B79" s="48"/>
      <c r="C79" s="48"/>
      <c r="D79" s="51"/>
      <c r="E79" s="53"/>
      <c r="F79" s="5"/>
      <c r="G79" s="5"/>
      <c r="H79" s="5"/>
      <c r="I79" s="6"/>
      <c r="J79" s="6"/>
      <c r="K79" s="41"/>
    </row>
    <row r="80" spans="1:11" ht="16.5" thickBot="1">
      <c r="A80" s="50" t="s">
        <v>29</v>
      </c>
      <c r="B80" s="48"/>
      <c r="C80" s="48"/>
      <c r="D80" s="62">
        <f>COUNTA(A27:A36)</f>
        <v>0</v>
      </c>
      <c r="E80" s="54">
        <f>D80*E77</f>
        <v>0</v>
      </c>
      <c r="F80" s="5"/>
      <c r="G80" s="5"/>
      <c r="H80" s="5"/>
      <c r="I80" s="6"/>
      <c r="J80" s="6"/>
      <c r="K80" s="41"/>
    </row>
    <row r="81" spans="1:11" ht="16.5" thickBot="1">
      <c r="A81" s="50" t="s">
        <v>28</v>
      </c>
      <c r="B81" s="48"/>
      <c r="C81" s="48"/>
      <c r="D81" s="62">
        <f>COUNTA(A44:A73)</f>
        <v>0</v>
      </c>
      <c r="E81" s="54">
        <f>D81*E78</f>
        <v>0</v>
      </c>
      <c r="F81" s="5"/>
      <c r="G81" s="5"/>
      <c r="H81" s="5"/>
      <c r="K81" s="41"/>
    </row>
    <row r="82" spans="1:11" ht="16.5" thickBot="1">
      <c r="A82" s="50"/>
      <c r="B82" s="48"/>
      <c r="C82" s="48"/>
      <c r="D82" s="51"/>
      <c r="E82" s="53"/>
      <c r="F82" s="5"/>
      <c r="G82" s="5"/>
      <c r="H82" s="5"/>
      <c r="K82" s="41"/>
    </row>
    <row r="83" spans="1:11" ht="16.5" thickBot="1">
      <c r="A83" s="50" t="s">
        <v>33</v>
      </c>
      <c r="B83" s="48"/>
      <c r="C83" s="48"/>
      <c r="D83" s="51"/>
      <c r="E83" s="63">
        <f>SUM(E80:E81)</f>
        <v>0</v>
      </c>
      <c r="F83" s="5"/>
      <c r="G83" s="5"/>
      <c r="H83" s="5"/>
      <c r="K83" s="41"/>
    </row>
    <row r="84" spans="1:11" ht="12.75">
      <c r="A84" s="47"/>
      <c r="B84" s="48"/>
      <c r="C84" s="48"/>
      <c r="D84" s="48"/>
      <c r="E84" s="49"/>
      <c r="F84" s="5"/>
      <c r="G84" s="5"/>
      <c r="H84" s="5"/>
      <c r="K84" s="41"/>
    </row>
    <row r="85" spans="1:11" ht="15.75">
      <c r="A85" s="59" t="s">
        <v>25</v>
      </c>
      <c r="B85" s="57"/>
      <c r="C85" s="57"/>
      <c r="D85" s="115">
        <f>IF(ISNA(VLOOKUP($A$2,P4:S11,3,FALSE)),"",VLOOKUP($A$2,P4:S11,3,FALSE))</f>
      </c>
      <c r="E85" s="116"/>
      <c r="F85" s="5"/>
      <c r="G85" s="5"/>
      <c r="H85" s="5"/>
      <c r="K85" s="41"/>
    </row>
    <row r="86" spans="1:11" ht="15.75">
      <c r="A86" s="59" t="s">
        <v>158</v>
      </c>
      <c r="B86" s="57"/>
      <c r="C86" s="57"/>
      <c r="D86" s="57"/>
      <c r="E86" s="58"/>
      <c r="F86" s="5"/>
      <c r="G86" s="5"/>
      <c r="H86" s="5"/>
      <c r="K86" s="41"/>
    </row>
    <row r="87" spans="1:11" ht="16.5" thickBot="1">
      <c r="A87" s="60" t="s">
        <v>30</v>
      </c>
      <c r="B87" s="55"/>
      <c r="C87" s="55"/>
      <c r="D87" s="55"/>
      <c r="E87" s="56"/>
      <c r="F87" s="5"/>
      <c r="G87" s="5"/>
      <c r="H87" s="5"/>
      <c r="K87" s="41"/>
    </row>
    <row r="88" spans="1:11" ht="12.75">
      <c r="A88" s="82"/>
      <c r="B88" s="82"/>
      <c r="C88" s="82"/>
      <c r="D88" s="82"/>
      <c r="E88" s="82"/>
      <c r="F88" s="82"/>
      <c r="K88" s="41"/>
    </row>
    <row r="89" spans="1:11" ht="12.75">
      <c r="A89" s="82"/>
      <c r="B89" s="82"/>
      <c r="C89" s="82"/>
      <c r="D89" s="82"/>
      <c r="E89" s="82"/>
      <c r="F89" s="82"/>
      <c r="G89" s="82"/>
      <c r="H89" s="82"/>
      <c r="K89" s="41"/>
    </row>
    <row r="90" spans="1:11" ht="12.75">
      <c r="A90" s="82"/>
      <c r="B90" s="82"/>
      <c r="C90" s="82"/>
      <c r="D90" s="82"/>
      <c r="E90" s="82"/>
      <c r="F90" s="82"/>
      <c r="G90" s="82"/>
      <c r="H90" s="82"/>
      <c r="K90" s="41"/>
    </row>
    <row r="91" spans="1:11" ht="20.25">
      <c r="A91" s="80"/>
      <c r="B91" s="81"/>
      <c r="C91" s="82"/>
      <c r="D91" s="82"/>
      <c r="E91" s="86"/>
      <c r="F91" s="82"/>
      <c r="G91" s="82"/>
      <c r="H91" s="82"/>
      <c r="K91" s="41"/>
    </row>
    <row r="92" spans="1:11" ht="20.25">
      <c r="A92" s="80"/>
      <c r="B92" s="81"/>
      <c r="C92" s="82"/>
      <c r="D92" s="91"/>
      <c r="E92" s="86"/>
      <c r="F92" s="82"/>
      <c r="G92" s="82"/>
      <c r="H92" s="82"/>
      <c r="K92" s="41"/>
    </row>
    <row r="93" spans="1:11" ht="20.25">
      <c r="A93" s="80"/>
      <c r="B93" s="81"/>
      <c r="C93" s="93"/>
      <c r="D93" s="82"/>
      <c r="E93" s="87"/>
      <c r="F93" s="82"/>
      <c r="G93" s="82"/>
      <c r="H93" s="82"/>
      <c r="K93" s="41"/>
    </row>
    <row r="94" spans="1:11" ht="20.25">
      <c r="A94" s="80"/>
      <c r="B94" s="81"/>
      <c r="C94" s="82"/>
      <c r="D94" s="82"/>
      <c r="E94" s="87"/>
      <c r="F94" s="82"/>
      <c r="G94" s="82"/>
      <c r="H94" s="82"/>
      <c r="K94" s="41"/>
    </row>
    <row r="95" spans="1:11" ht="20.25">
      <c r="A95" s="80"/>
      <c r="B95" s="81"/>
      <c r="C95" s="82"/>
      <c r="D95" s="82"/>
      <c r="E95" s="87"/>
      <c r="F95" s="82"/>
      <c r="G95" s="82"/>
      <c r="H95" s="82"/>
      <c r="K95" s="41"/>
    </row>
    <row r="96" spans="1:11" ht="20.25">
      <c r="A96" s="80"/>
      <c r="B96" s="81"/>
      <c r="C96" s="82"/>
      <c r="D96" s="88"/>
      <c r="E96" s="87"/>
      <c r="F96" s="82"/>
      <c r="G96" s="82"/>
      <c r="H96" s="82"/>
      <c r="K96" s="41"/>
    </row>
    <row r="97" spans="1:11" ht="20.25">
      <c r="A97" s="80"/>
      <c r="B97" s="81"/>
      <c r="C97" s="82"/>
      <c r="D97" s="91"/>
      <c r="E97" s="87"/>
      <c r="F97" s="82"/>
      <c r="G97" s="82"/>
      <c r="H97" s="82"/>
      <c r="K97" s="41"/>
    </row>
    <row r="98" spans="1:11" ht="20.25">
      <c r="A98" s="80"/>
      <c r="B98" s="81"/>
      <c r="C98" s="82"/>
      <c r="D98" s="91"/>
      <c r="E98" s="87"/>
      <c r="F98" s="82"/>
      <c r="G98" s="82"/>
      <c r="H98" s="82"/>
      <c r="K98" s="41"/>
    </row>
    <row r="99" spans="1:11" ht="20.25">
      <c r="A99" s="80"/>
      <c r="B99" s="81"/>
      <c r="C99" s="82"/>
      <c r="D99" s="88"/>
      <c r="E99" s="87"/>
      <c r="F99" s="82"/>
      <c r="G99" s="82"/>
      <c r="H99" s="82"/>
      <c r="K99" s="41"/>
    </row>
    <row r="100" spans="1:11" ht="20.25">
      <c r="A100" s="80"/>
      <c r="B100" s="81"/>
      <c r="C100" s="82"/>
      <c r="D100" s="88"/>
      <c r="E100" s="87"/>
      <c r="F100" s="82"/>
      <c r="G100" s="82"/>
      <c r="H100" s="82"/>
      <c r="K100" s="41"/>
    </row>
    <row r="101" spans="1:11" ht="12.75">
      <c r="A101" s="82"/>
      <c r="B101" s="82"/>
      <c r="C101" s="82"/>
      <c r="D101" s="82"/>
      <c r="E101" s="87"/>
      <c r="F101" s="82"/>
      <c r="G101" s="82"/>
      <c r="H101" s="82"/>
      <c r="K101" s="41"/>
    </row>
    <row r="102" spans="1:11" ht="20.25">
      <c r="A102" s="82"/>
      <c r="B102" s="81"/>
      <c r="C102" s="82"/>
      <c r="D102" s="82"/>
      <c r="E102" s="87"/>
      <c r="F102" s="82"/>
      <c r="G102" s="82"/>
      <c r="H102" s="82"/>
      <c r="K102" s="41"/>
    </row>
    <row r="103" spans="1:11" ht="31.5" customHeight="1">
      <c r="A103" s="83"/>
      <c r="B103" s="83"/>
      <c r="C103" s="82"/>
      <c r="D103" s="83"/>
      <c r="E103" s="82"/>
      <c r="F103" s="82"/>
      <c r="G103" s="82"/>
      <c r="H103" s="82"/>
      <c r="K103" s="41"/>
    </row>
    <row r="104" spans="1:11" ht="31.5" customHeight="1">
      <c r="A104" s="84"/>
      <c r="B104" s="84"/>
      <c r="C104" s="82"/>
      <c r="D104" s="85"/>
      <c r="E104" s="82"/>
      <c r="F104" s="82"/>
      <c r="G104" s="82"/>
      <c r="H104" s="82"/>
      <c r="K104" s="41"/>
    </row>
    <row r="105" spans="1:11" ht="31.5" customHeight="1">
      <c r="A105" s="85"/>
      <c r="B105" s="85"/>
      <c r="C105" s="82"/>
      <c r="D105" s="85"/>
      <c r="E105" s="82"/>
      <c r="F105" s="82"/>
      <c r="G105" s="82"/>
      <c r="H105" s="85"/>
      <c r="K105" s="41"/>
    </row>
    <row r="106" spans="1:11" ht="31.5" customHeight="1">
      <c r="A106" s="85"/>
      <c r="B106" s="85"/>
      <c r="C106" s="82"/>
      <c r="D106" s="85"/>
      <c r="E106" s="82"/>
      <c r="F106" s="82"/>
      <c r="G106" s="82"/>
      <c r="H106" s="85"/>
      <c r="K106" s="41"/>
    </row>
    <row r="107" spans="1:11" ht="31.5" customHeight="1">
      <c r="A107" s="85"/>
      <c r="B107" s="85"/>
      <c r="C107" s="82"/>
      <c r="D107" s="85"/>
      <c r="E107" s="82"/>
      <c r="F107" s="82"/>
      <c r="G107" s="82"/>
      <c r="H107" s="85"/>
      <c r="K107" s="41"/>
    </row>
    <row r="108" spans="1:11" ht="31.5" customHeight="1">
      <c r="A108" s="85"/>
      <c r="B108" s="85"/>
      <c r="C108" s="82"/>
      <c r="D108" s="85"/>
      <c r="E108" s="82"/>
      <c r="F108" s="82"/>
      <c r="G108" s="82"/>
      <c r="H108" s="85"/>
      <c r="K108" s="41"/>
    </row>
    <row r="109" spans="1:11" ht="31.5" customHeight="1">
      <c r="A109" s="85"/>
      <c r="B109" s="85"/>
      <c r="C109" s="82"/>
      <c r="D109" s="85"/>
      <c r="E109" s="82"/>
      <c r="F109" s="82"/>
      <c r="G109" s="82"/>
      <c r="H109" s="85"/>
      <c r="K109" s="41"/>
    </row>
    <row r="110" spans="1:11" ht="31.5" customHeight="1">
      <c r="A110" s="85"/>
      <c r="B110" s="85"/>
      <c r="C110" s="82"/>
      <c r="D110" s="82"/>
      <c r="E110" s="82"/>
      <c r="F110" s="82"/>
      <c r="G110" s="82"/>
      <c r="H110" s="85"/>
      <c r="K110" s="41"/>
    </row>
    <row r="111" spans="1:11" ht="31.5" customHeight="1">
      <c r="A111" s="85"/>
      <c r="B111" s="85"/>
      <c r="C111" s="82"/>
      <c r="D111" s="85"/>
      <c r="E111" s="82"/>
      <c r="F111" s="82"/>
      <c r="G111" s="82"/>
      <c r="H111" s="85"/>
      <c r="K111" s="41"/>
    </row>
    <row r="112" spans="1:11" ht="31.5" customHeight="1">
      <c r="A112" s="85"/>
      <c r="B112" s="82"/>
      <c r="C112" s="82"/>
      <c r="D112" s="82"/>
      <c r="E112" s="82"/>
      <c r="F112" s="82"/>
      <c r="G112" s="82"/>
      <c r="H112" s="85"/>
      <c r="K112" s="41"/>
    </row>
    <row r="113" spans="1:11" ht="31.5" customHeight="1">
      <c r="A113" s="85"/>
      <c r="B113" s="85"/>
      <c r="C113" s="82"/>
      <c r="D113" s="85"/>
      <c r="E113" s="82"/>
      <c r="F113" s="82"/>
      <c r="G113" s="82"/>
      <c r="H113" s="85"/>
      <c r="K113" s="41"/>
    </row>
    <row r="114" spans="1:11" ht="31.5" customHeight="1">
      <c r="A114" s="85"/>
      <c r="B114" s="82"/>
      <c r="C114" s="82"/>
      <c r="D114" s="82"/>
      <c r="E114" s="82"/>
      <c r="F114" s="82"/>
      <c r="G114" s="82"/>
      <c r="H114" s="85"/>
      <c r="K114" s="41"/>
    </row>
    <row r="115" spans="1:11" ht="31.5" customHeight="1">
      <c r="A115" s="82"/>
      <c r="B115" s="82"/>
      <c r="C115" s="82"/>
      <c r="D115" s="82"/>
      <c r="E115" s="82"/>
      <c r="F115" s="82"/>
      <c r="G115" s="82"/>
      <c r="H115" s="82"/>
      <c r="K115" s="41"/>
    </row>
    <row r="116" spans="1:11" ht="12.75">
      <c r="A116" s="89"/>
      <c r="B116" s="89"/>
      <c r="C116" s="82"/>
      <c r="D116" s="82"/>
      <c r="E116" s="82"/>
      <c r="F116" s="82"/>
      <c r="G116" s="82"/>
      <c r="H116" s="82"/>
      <c r="K116" s="41"/>
    </row>
    <row r="117" spans="1:11" ht="12.75">
      <c r="A117" s="90"/>
      <c r="B117" s="91"/>
      <c r="C117" s="82"/>
      <c r="D117" s="82"/>
      <c r="E117" s="82"/>
      <c r="F117" s="82"/>
      <c r="G117" s="82"/>
      <c r="H117" s="82"/>
      <c r="K117" s="41"/>
    </row>
    <row r="118" spans="1:11" ht="12.75">
      <c r="A118" s="90"/>
      <c r="B118" s="91"/>
      <c r="C118" s="82"/>
      <c r="D118" s="82"/>
      <c r="E118" s="82"/>
      <c r="F118" s="82"/>
      <c r="G118" s="82"/>
      <c r="H118" s="82"/>
      <c r="K118" s="41"/>
    </row>
    <row r="119" spans="1:11" ht="12.75">
      <c r="A119" s="90"/>
      <c r="B119" s="91"/>
      <c r="C119" s="82"/>
      <c r="D119" s="82"/>
      <c r="E119" s="82"/>
      <c r="F119" s="82"/>
      <c r="G119" s="82"/>
      <c r="H119" s="82"/>
      <c r="K119" s="41"/>
    </row>
    <row r="120" spans="1:11" ht="12.75">
      <c r="A120" s="90"/>
      <c r="B120" s="91"/>
      <c r="C120" s="82"/>
      <c r="D120" s="82"/>
      <c r="E120" s="82"/>
      <c r="F120" s="82"/>
      <c r="G120" s="82"/>
      <c r="H120" s="82"/>
      <c r="K120" s="41"/>
    </row>
    <row r="121" spans="1:11" ht="12.75">
      <c r="A121" s="90"/>
      <c r="B121" s="91"/>
      <c r="C121" s="82"/>
      <c r="D121" s="82"/>
      <c r="E121" s="82"/>
      <c r="F121" s="82"/>
      <c r="G121" s="82"/>
      <c r="H121" s="82"/>
      <c r="K121" s="41"/>
    </row>
    <row r="122" spans="1:11" ht="12.75">
      <c r="A122" s="90"/>
      <c r="B122" s="91"/>
      <c r="C122" s="82"/>
      <c r="D122" s="82"/>
      <c r="E122" s="82"/>
      <c r="F122" s="82"/>
      <c r="G122" s="82"/>
      <c r="H122" s="82"/>
      <c r="K122" s="41"/>
    </row>
    <row r="123" spans="1:11" ht="12.75">
      <c r="A123" s="90"/>
      <c r="B123" s="91"/>
      <c r="C123" s="82"/>
      <c r="D123" s="82"/>
      <c r="E123" s="82"/>
      <c r="F123" s="82"/>
      <c r="G123" s="82"/>
      <c r="H123" s="82"/>
      <c r="K123" s="41"/>
    </row>
    <row r="124" spans="1:11" ht="12.75">
      <c r="A124" s="90"/>
      <c r="B124" s="91"/>
      <c r="C124" s="82"/>
      <c r="D124" s="82"/>
      <c r="E124" s="82"/>
      <c r="F124" s="82"/>
      <c r="G124" s="82"/>
      <c r="H124" s="82"/>
      <c r="K124" s="41"/>
    </row>
    <row r="125" spans="1:11" ht="12.75">
      <c r="A125" s="90"/>
      <c r="B125" s="91"/>
      <c r="C125" s="82"/>
      <c r="D125" s="82"/>
      <c r="E125" s="82"/>
      <c r="F125" s="82"/>
      <c r="G125" s="82"/>
      <c r="H125" s="82"/>
      <c r="K125" s="41"/>
    </row>
    <row r="126" spans="1:11" ht="12.75">
      <c r="A126" s="90"/>
      <c r="B126" s="91"/>
      <c r="C126" s="82"/>
      <c r="D126" s="82"/>
      <c r="E126" s="82"/>
      <c r="F126" s="82"/>
      <c r="G126" s="82"/>
      <c r="H126" s="82"/>
      <c r="K126" s="41"/>
    </row>
    <row r="127" spans="1:11" ht="12.75">
      <c r="A127" s="90"/>
      <c r="B127" s="91"/>
      <c r="C127" s="82"/>
      <c r="D127" s="82"/>
      <c r="E127" s="82"/>
      <c r="F127" s="82"/>
      <c r="G127" s="82"/>
      <c r="H127" s="82"/>
      <c r="K127" s="41"/>
    </row>
    <row r="128" spans="1:11" ht="12.75">
      <c r="A128" s="90"/>
      <c r="B128" s="91"/>
      <c r="C128" s="82"/>
      <c r="D128" s="82"/>
      <c r="E128" s="82"/>
      <c r="F128" s="82"/>
      <c r="G128" s="82"/>
      <c r="H128" s="82"/>
      <c r="K128" s="41"/>
    </row>
    <row r="129" spans="1:11" ht="12.75">
      <c r="A129" s="90"/>
      <c r="B129" s="91"/>
      <c r="C129" s="82"/>
      <c r="D129" s="82"/>
      <c r="E129" s="82"/>
      <c r="F129" s="82"/>
      <c r="G129" s="82"/>
      <c r="H129" s="82"/>
      <c r="K129" s="41"/>
    </row>
    <row r="130" spans="1:11" ht="12.75">
      <c r="A130" s="90"/>
      <c r="B130" s="91"/>
      <c r="C130" s="82"/>
      <c r="D130" s="82"/>
      <c r="E130" s="82"/>
      <c r="F130" s="82"/>
      <c r="G130" s="82"/>
      <c r="H130" s="82"/>
      <c r="K130" s="41"/>
    </row>
    <row r="131" spans="1:11" ht="12.75">
      <c r="A131" s="90"/>
      <c r="B131" s="91"/>
      <c r="C131" s="82"/>
      <c r="D131" s="82"/>
      <c r="E131" s="82"/>
      <c r="F131" s="82"/>
      <c r="G131" s="82"/>
      <c r="H131" s="82"/>
      <c r="K131" s="41"/>
    </row>
    <row r="132" spans="1:11" ht="12.75">
      <c r="A132" s="90"/>
      <c r="B132" s="91"/>
      <c r="C132" s="82"/>
      <c r="D132" s="82"/>
      <c r="E132" s="82"/>
      <c r="F132" s="82"/>
      <c r="G132" s="82"/>
      <c r="H132" s="82"/>
      <c r="K132" s="41"/>
    </row>
    <row r="133" spans="1:11" ht="12.75">
      <c r="A133" s="90"/>
      <c r="B133" s="91"/>
      <c r="C133" s="82"/>
      <c r="D133" s="82"/>
      <c r="E133" s="82"/>
      <c r="F133" s="82"/>
      <c r="G133" s="82"/>
      <c r="H133" s="82"/>
      <c r="K133" s="41"/>
    </row>
    <row r="134" spans="1:11" ht="12.75">
      <c r="A134" s="90"/>
      <c r="B134" s="91"/>
      <c r="C134" s="82"/>
      <c r="D134" s="82"/>
      <c r="E134" s="82"/>
      <c r="F134" s="82"/>
      <c r="G134" s="82"/>
      <c r="H134" s="82"/>
      <c r="K134" s="41"/>
    </row>
    <row r="135" spans="1:11" ht="12.75">
      <c r="A135" s="90"/>
      <c r="B135" s="91"/>
      <c r="C135" s="82"/>
      <c r="D135" s="82"/>
      <c r="E135" s="82"/>
      <c r="F135" s="82"/>
      <c r="G135" s="82"/>
      <c r="H135" s="82"/>
      <c r="K135" s="41"/>
    </row>
    <row r="136" spans="1:11" ht="12.75">
      <c r="A136" s="90"/>
      <c r="B136" s="91"/>
      <c r="C136" s="82"/>
      <c r="D136" s="82"/>
      <c r="E136" s="82"/>
      <c r="F136" s="82"/>
      <c r="G136" s="82"/>
      <c r="H136" s="82"/>
      <c r="K136" s="41"/>
    </row>
    <row r="137" spans="1:11" ht="12.75">
      <c r="A137" s="90"/>
      <c r="B137" s="91"/>
      <c r="C137" s="82"/>
      <c r="D137" s="82"/>
      <c r="E137" s="82"/>
      <c r="F137" s="82"/>
      <c r="G137" s="82"/>
      <c r="H137" s="82"/>
      <c r="K137" s="41"/>
    </row>
    <row r="138" spans="1:11" ht="12.75">
      <c r="A138" s="90"/>
      <c r="B138" s="91"/>
      <c r="C138" s="82"/>
      <c r="D138" s="82"/>
      <c r="E138" s="82"/>
      <c r="F138" s="82"/>
      <c r="G138" s="82"/>
      <c r="H138" s="82"/>
      <c r="K138" s="41"/>
    </row>
    <row r="139" spans="1:11" ht="12.75">
      <c r="A139" s="90"/>
      <c r="B139" s="91"/>
      <c r="C139" s="82"/>
      <c r="D139" s="82"/>
      <c r="E139" s="82"/>
      <c r="F139" s="82"/>
      <c r="G139" s="82"/>
      <c r="H139" s="82"/>
      <c r="K139" s="41"/>
    </row>
    <row r="140" spans="1:11" ht="12.75">
      <c r="A140" s="90"/>
      <c r="B140" s="91"/>
      <c r="C140" s="82"/>
      <c r="D140" s="82"/>
      <c r="E140" s="82"/>
      <c r="F140" s="82"/>
      <c r="G140" s="82"/>
      <c r="H140" s="82"/>
      <c r="K140" s="41"/>
    </row>
    <row r="141" spans="1:11" ht="12.75">
      <c r="A141" s="90"/>
      <c r="B141" s="91"/>
      <c r="C141" s="82"/>
      <c r="D141" s="82"/>
      <c r="E141" s="82"/>
      <c r="F141" s="82"/>
      <c r="G141" s="82"/>
      <c r="H141" s="82"/>
      <c r="K141" s="41"/>
    </row>
    <row r="142" spans="1:11" ht="12.75">
      <c r="A142" s="90"/>
      <c r="B142" s="91"/>
      <c r="C142" s="82"/>
      <c r="D142" s="82"/>
      <c r="E142" s="82"/>
      <c r="F142" s="82"/>
      <c r="G142" s="82"/>
      <c r="H142" s="82"/>
      <c r="K142" s="41"/>
    </row>
    <row r="143" spans="1:11" ht="12.75">
      <c r="A143" s="90"/>
      <c r="B143" s="91"/>
      <c r="C143" s="82"/>
      <c r="D143" s="82"/>
      <c r="E143" s="82"/>
      <c r="F143" s="82"/>
      <c r="G143" s="82"/>
      <c r="H143" s="82"/>
      <c r="K143" s="41"/>
    </row>
    <row r="144" spans="1:11" ht="12.75">
      <c r="A144" s="90"/>
      <c r="B144" s="91"/>
      <c r="C144" s="82"/>
      <c r="D144" s="82"/>
      <c r="E144" s="82"/>
      <c r="F144" s="82"/>
      <c r="G144" s="82"/>
      <c r="H144" s="82"/>
      <c r="K144" s="41"/>
    </row>
    <row r="145" spans="1:11" ht="12.75">
      <c r="A145" s="90"/>
      <c r="B145" s="91"/>
      <c r="C145" s="82"/>
      <c r="D145" s="82"/>
      <c r="E145" s="82"/>
      <c r="F145" s="82"/>
      <c r="G145" s="82"/>
      <c r="H145" s="82"/>
      <c r="K145" s="41"/>
    </row>
    <row r="146" spans="1:11" ht="12.75">
      <c r="A146" s="90"/>
      <c r="B146" s="91"/>
      <c r="C146" s="82"/>
      <c r="D146" s="82"/>
      <c r="E146" s="82"/>
      <c r="F146" s="82"/>
      <c r="G146" s="82"/>
      <c r="H146" s="82"/>
      <c r="K146" s="41"/>
    </row>
    <row r="147" spans="1:11" ht="12.75">
      <c r="A147" s="90"/>
      <c r="B147" s="91"/>
      <c r="C147" s="82"/>
      <c r="D147" s="82"/>
      <c r="E147" s="82"/>
      <c r="F147" s="82"/>
      <c r="G147" s="82"/>
      <c r="H147" s="82"/>
      <c r="K147" s="41"/>
    </row>
    <row r="148" spans="1:11" ht="12.75">
      <c r="A148" s="90"/>
      <c r="B148" s="91"/>
      <c r="C148" s="82"/>
      <c r="D148" s="82"/>
      <c r="E148" s="82"/>
      <c r="F148" s="82"/>
      <c r="G148" s="82"/>
      <c r="H148" s="82"/>
      <c r="K148" s="41"/>
    </row>
    <row r="149" spans="1:11" ht="12.75">
      <c r="A149" s="90"/>
      <c r="B149" s="91"/>
      <c r="C149" s="82"/>
      <c r="D149" s="82"/>
      <c r="E149" s="82"/>
      <c r="F149" s="82"/>
      <c r="K149" s="41"/>
    </row>
    <row r="150" spans="1:11" ht="12.75">
      <c r="A150" s="90"/>
      <c r="B150" s="91"/>
      <c r="C150" s="82"/>
      <c r="D150" s="82"/>
      <c r="E150" s="82"/>
      <c r="F150" s="82"/>
      <c r="K150" s="41"/>
    </row>
    <row r="151" spans="1:11" ht="12.75">
      <c r="A151" s="90"/>
      <c r="B151" s="91"/>
      <c r="C151" s="82"/>
      <c r="D151" s="82"/>
      <c r="E151" s="82"/>
      <c r="F151" s="82"/>
      <c r="K151" s="41"/>
    </row>
    <row r="152" spans="1:11" ht="12.75">
      <c r="A152" s="90"/>
      <c r="B152" s="91"/>
      <c r="C152" s="82"/>
      <c r="D152" s="82"/>
      <c r="E152" s="82"/>
      <c r="F152" s="82"/>
      <c r="K152" s="41"/>
    </row>
    <row r="153" spans="1:11" ht="12.75">
      <c r="A153" s="90"/>
      <c r="B153" s="91"/>
      <c r="C153" s="82"/>
      <c r="D153" s="82"/>
      <c r="E153" s="82"/>
      <c r="F153" s="82"/>
      <c r="K153" s="41"/>
    </row>
    <row r="154" spans="1:11" ht="12.75">
      <c r="A154" s="90"/>
      <c r="B154" s="91"/>
      <c r="C154" s="82"/>
      <c r="D154" s="82"/>
      <c r="E154" s="82"/>
      <c r="F154" s="82"/>
      <c r="K154" s="41"/>
    </row>
    <row r="155" spans="1:11" ht="12.75">
      <c r="A155" s="92"/>
      <c r="B155" s="91"/>
      <c r="C155" s="82"/>
      <c r="D155" s="82"/>
      <c r="E155" s="82"/>
      <c r="F155" s="82"/>
      <c r="K155" s="41"/>
    </row>
    <row r="156" spans="1:11" ht="12.75">
      <c r="A156" s="90"/>
      <c r="B156" s="91"/>
      <c r="C156" s="82"/>
      <c r="D156" s="82"/>
      <c r="E156" s="82"/>
      <c r="F156" s="82"/>
      <c r="K156" s="41"/>
    </row>
    <row r="157" spans="1:11" ht="12.75">
      <c r="A157" s="92"/>
      <c r="B157" s="89"/>
      <c r="C157" s="82"/>
      <c r="D157" s="82"/>
      <c r="E157" s="82"/>
      <c r="F157" s="82"/>
      <c r="K157" s="41"/>
    </row>
    <row r="158" spans="1:11" ht="12.75">
      <c r="A158" s="89"/>
      <c r="B158" s="89"/>
      <c r="C158" s="82"/>
      <c r="D158" s="82"/>
      <c r="E158" s="82"/>
      <c r="F158" s="82"/>
      <c r="K158" s="41"/>
    </row>
    <row r="159" spans="1:11" ht="12.75">
      <c r="A159" s="89"/>
      <c r="B159" s="89"/>
      <c r="C159" s="82"/>
      <c r="D159" s="82"/>
      <c r="E159" s="82"/>
      <c r="F159" s="82"/>
      <c r="K159" s="41"/>
    </row>
    <row r="160" spans="1:11" ht="12.75">
      <c r="A160" s="89"/>
      <c r="B160" s="89"/>
      <c r="C160" s="82"/>
      <c r="D160" s="82"/>
      <c r="E160" s="82"/>
      <c r="F160" s="82"/>
      <c r="K160" s="41"/>
    </row>
    <row r="161" spans="1:11" ht="12.75">
      <c r="A161" s="89"/>
      <c r="B161" s="89"/>
      <c r="C161" s="82"/>
      <c r="D161" s="82"/>
      <c r="E161" s="82"/>
      <c r="F161" s="82"/>
      <c r="K161" s="41"/>
    </row>
    <row r="162" spans="1:11" ht="12.75">
      <c r="A162" s="89"/>
      <c r="B162" s="89"/>
      <c r="C162" s="82"/>
      <c r="D162" s="82"/>
      <c r="E162" s="82"/>
      <c r="F162" s="82"/>
      <c r="K162" s="41"/>
    </row>
    <row r="163" spans="1:11" ht="12.75">
      <c r="A163" s="89"/>
      <c r="B163" s="89"/>
      <c r="C163" s="82"/>
      <c r="D163" s="82"/>
      <c r="E163" s="82"/>
      <c r="F163" s="82"/>
      <c r="K163" s="41"/>
    </row>
    <row r="164" spans="1:11" ht="12.75">
      <c r="A164" s="89"/>
      <c r="B164" s="89"/>
      <c r="C164" s="82"/>
      <c r="D164" s="82"/>
      <c r="E164" s="82"/>
      <c r="F164" s="82"/>
      <c r="K164" s="41"/>
    </row>
    <row r="165" spans="1:11" ht="12.75">
      <c r="A165" s="89"/>
      <c r="B165" s="89"/>
      <c r="C165" s="82"/>
      <c r="D165" s="82"/>
      <c r="E165" s="82"/>
      <c r="F165" s="82"/>
      <c r="K165" s="41"/>
    </row>
    <row r="166" spans="1:11" ht="12.75">
      <c r="A166" s="89"/>
      <c r="B166" s="89"/>
      <c r="C166" s="82"/>
      <c r="D166" s="82"/>
      <c r="E166" s="82"/>
      <c r="F166" s="82"/>
      <c r="K166" s="41"/>
    </row>
    <row r="167" spans="1:11" ht="12.75">
      <c r="A167" s="82"/>
      <c r="B167" s="82"/>
      <c r="C167" s="82"/>
      <c r="D167" s="82"/>
      <c r="E167" s="82"/>
      <c r="F167" s="82"/>
      <c r="K167" s="41"/>
    </row>
    <row r="168" spans="1:11" ht="12.75">
      <c r="A168" s="82"/>
      <c r="B168" s="82"/>
      <c r="C168" s="82"/>
      <c r="D168" s="82"/>
      <c r="E168" s="82"/>
      <c r="F168" s="82"/>
      <c r="K168" s="41"/>
    </row>
    <row r="169" spans="1:11" ht="12.75">
      <c r="A169" s="82"/>
      <c r="B169" s="82"/>
      <c r="C169" s="82"/>
      <c r="D169" s="82"/>
      <c r="E169" s="82"/>
      <c r="F169" s="82"/>
      <c r="K169" s="41"/>
    </row>
    <row r="170" spans="1:11" ht="12.75">
      <c r="A170" s="82"/>
      <c r="B170" s="82"/>
      <c r="C170" s="82"/>
      <c r="D170" s="82"/>
      <c r="E170" s="82"/>
      <c r="F170" s="82"/>
      <c r="K170" s="41"/>
    </row>
    <row r="171" spans="1:11" ht="12.75">
      <c r="A171" s="82"/>
      <c r="B171" s="82"/>
      <c r="C171" s="82"/>
      <c r="D171" s="82"/>
      <c r="E171" s="82"/>
      <c r="F171" s="82"/>
      <c r="K171" s="41"/>
    </row>
    <row r="172" spans="1:11" ht="12.75">
      <c r="A172" s="82"/>
      <c r="B172" s="82"/>
      <c r="C172" s="82"/>
      <c r="D172" s="82"/>
      <c r="E172" s="82"/>
      <c r="F172" s="82"/>
      <c r="K172" s="41"/>
    </row>
    <row r="173" spans="1:11" ht="12.75">
      <c r="A173" s="82"/>
      <c r="B173" s="82"/>
      <c r="C173" s="82"/>
      <c r="D173" s="82"/>
      <c r="E173" s="82"/>
      <c r="F173" s="82"/>
      <c r="K173" s="41"/>
    </row>
    <row r="174" spans="1:11" ht="12.75">
      <c r="A174" s="82"/>
      <c r="B174" s="82"/>
      <c r="C174" s="82"/>
      <c r="D174" s="82"/>
      <c r="E174" s="82"/>
      <c r="F174" s="82"/>
      <c r="K174" s="41"/>
    </row>
    <row r="175" spans="1:11" ht="12.75">
      <c r="A175" s="82"/>
      <c r="B175" s="82"/>
      <c r="C175" s="82"/>
      <c r="D175" s="82"/>
      <c r="E175" s="82"/>
      <c r="F175" s="82"/>
      <c r="K175" s="41"/>
    </row>
    <row r="176" spans="1:11" ht="12.75">
      <c r="A176" s="82"/>
      <c r="B176" s="82"/>
      <c r="C176" s="82"/>
      <c r="D176" s="82"/>
      <c r="E176" s="82"/>
      <c r="F176" s="82"/>
      <c r="K176" s="41"/>
    </row>
    <row r="177" spans="1:11" ht="12.75">
      <c r="A177" s="82"/>
      <c r="B177" s="82"/>
      <c r="C177" s="82"/>
      <c r="D177" s="82"/>
      <c r="E177" s="82"/>
      <c r="F177" s="82"/>
      <c r="K177" s="41"/>
    </row>
    <row r="178" spans="1:11" ht="12.75">
      <c r="A178" s="82"/>
      <c r="B178" s="82"/>
      <c r="C178" s="82"/>
      <c r="D178" s="82"/>
      <c r="E178" s="82"/>
      <c r="F178" s="82"/>
      <c r="K178" s="41"/>
    </row>
    <row r="179" spans="1:11" ht="12.75">
      <c r="A179" s="82"/>
      <c r="B179" s="82"/>
      <c r="C179" s="82"/>
      <c r="D179" s="82"/>
      <c r="E179" s="82"/>
      <c r="F179" s="82"/>
      <c r="K179" s="41"/>
    </row>
    <row r="180" spans="1:11" ht="12.75">
      <c r="A180" s="82"/>
      <c r="B180" s="82"/>
      <c r="C180" s="82"/>
      <c r="D180" s="82"/>
      <c r="E180" s="82"/>
      <c r="F180" s="82"/>
      <c r="K180" s="41"/>
    </row>
    <row r="181" ht="12.75">
      <c r="K181" s="41"/>
    </row>
    <row r="182" ht="12.75">
      <c r="K182" s="41"/>
    </row>
    <row r="183" ht="12.75">
      <c r="K183" s="41"/>
    </row>
    <row r="184" ht="12.75">
      <c r="K184" s="41"/>
    </row>
    <row r="185" ht="12.75">
      <c r="K185" s="41"/>
    </row>
    <row r="186" ht="12.75">
      <c r="K186" s="41"/>
    </row>
    <row r="187" ht="12.75">
      <c r="K187" s="41"/>
    </row>
    <row r="188" ht="12.75">
      <c r="K188" s="41"/>
    </row>
    <row r="189" ht="12.75">
      <c r="K189" s="41"/>
    </row>
    <row r="190" ht="12.75">
      <c r="K190" s="41"/>
    </row>
    <row r="191" ht="12.75">
      <c r="K191" s="41"/>
    </row>
    <row r="192" ht="12.75">
      <c r="K192" s="41"/>
    </row>
    <row r="193" ht="12.75">
      <c r="K193" s="41"/>
    </row>
    <row r="194" ht="12.75">
      <c r="K194" s="41"/>
    </row>
    <row r="195" ht="12.75">
      <c r="K195" s="41"/>
    </row>
    <row r="196" ht="12.75">
      <c r="K196" s="41"/>
    </row>
    <row r="197" ht="12.75">
      <c r="K197" s="41"/>
    </row>
    <row r="198" ht="12.75">
      <c r="K198" s="41"/>
    </row>
    <row r="199" ht="12.75">
      <c r="K199" s="41"/>
    </row>
    <row r="200" ht="12.75">
      <c r="K200" s="41"/>
    </row>
    <row r="201" ht="12.75">
      <c r="K201" s="41"/>
    </row>
    <row r="202" ht="12.75">
      <c r="K202" s="41"/>
    </row>
    <row r="203" ht="12.75">
      <c r="K203" s="41"/>
    </row>
    <row r="204" ht="12.75">
      <c r="K204" s="41"/>
    </row>
    <row r="205" ht="12.75">
      <c r="K205" s="41"/>
    </row>
    <row r="206" ht="12.75">
      <c r="K206" s="41"/>
    </row>
    <row r="207" ht="12.75">
      <c r="K207" s="41"/>
    </row>
    <row r="208" ht="12.75">
      <c r="K208" s="41"/>
    </row>
    <row r="209" ht="12.75">
      <c r="K209" s="41"/>
    </row>
    <row r="210" ht="12.75">
      <c r="K210" s="41"/>
    </row>
    <row r="211" ht="12.75">
      <c r="K211" s="41"/>
    </row>
    <row r="212" ht="12.75">
      <c r="K212" s="41"/>
    </row>
    <row r="213" ht="12.75">
      <c r="K213" s="41"/>
    </row>
    <row r="214" ht="12.75">
      <c r="K214" s="41"/>
    </row>
    <row r="215" ht="12.75">
      <c r="K215" s="41"/>
    </row>
    <row r="216" ht="12.75">
      <c r="K216" s="41"/>
    </row>
    <row r="217" ht="12.75">
      <c r="K217" s="41"/>
    </row>
    <row r="218" ht="12.75">
      <c r="K218" s="41"/>
    </row>
    <row r="219" ht="12.75">
      <c r="K219" s="41"/>
    </row>
    <row r="220" ht="12.75">
      <c r="K220" s="41"/>
    </row>
    <row r="221" ht="12.75">
      <c r="K221" s="41"/>
    </row>
    <row r="222" ht="12.75">
      <c r="K222" s="41"/>
    </row>
    <row r="223" ht="12.75">
      <c r="K223" s="41"/>
    </row>
    <row r="224" ht="12.75">
      <c r="K224" s="41"/>
    </row>
    <row r="225" ht="12.75">
      <c r="K225" s="41"/>
    </row>
    <row r="226" ht="12.75">
      <c r="K226" s="41"/>
    </row>
    <row r="227" ht="12.75">
      <c r="K227" s="41"/>
    </row>
    <row r="228" ht="12.75">
      <c r="K228" s="41"/>
    </row>
    <row r="229" ht="12.75">
      <c r="K229" s="41"/>
    </row>
    <row r="230" ht="12.75">
      <c r="K230" s="41"/>
    </row>
    <row r="231" ht="12.75">
      <c r="K231" s="41"/>
    </row>
    <row r="232" ht="12.75">
      <c r="K232" s="41"/>
    </row>
    <row r="233" ht="12.75">
      <c r="K233" s="41"/>
    </row>
    <row r="234" ht="12.75">
      <c r="K234" s="41"/>
    </row>
    <row r="235" ht="12.75">
      <c r="K235" s="41"/>
    </row>
    <row r="236" ht="12.75">
      <c r="K236" s="41"/>
    </row>
    <row r="237" ht="12.75">
      <c r="K237" s="41"/>
    </row>
    <row r="238" ht="12.75">
      <c r="K238" s="41"/>
    </row>
    <row r="239" ht="12.75">
      <c r="K239" s="41"/>
    </row>
    <row r="240" ht="12.75">
      <c r="K240" s="41"/>
    </row>
    <row r="241" ht="12.75">
      <c r="K241" s="41"/>
    </row>
    <row r="242" ht="12.75">
      <c r="K242" s="41"/>
    </row>
    <row r="243" ht="12.75">
      <c r="K243" s="41"/>
    </row>
    <row r="244" ht="12.75">
      <c r="K244" s="41"/>
    </row>
    <row r="245" ht="12.75">
      <c r="K245" s="41"/>
    </row>
    <row r="246" ht="12.75">
      <c r="K246" s="41"/>
    </row>
    <row r="247" ht="12.75">
      <c r="K247" s="41"/>
    </row>
    <row r="248" ht="12.75">
      <c r="K248" s="41"/>
    </row>
    <row r="249" ht="12.75">
      <c r="K249" s="41"/>
    </row>
    <row r="250" ht="12.75">
      <c r="K250" s="41"/>
    </row>
    <row r="251" ht="12.75">
      <c r="K251" s="41"/>
    </row>
    <row r="252" ht="12.75">
      <c r="K252" s="41"/>
    </row>
    <row r="253" ht="12.75">
      <c r="K253" s="41"/>
    </row>
    <row r="254" ht="12.75">
      <c r="K254" s="41"/>
    </row>
    <row r="255" ht="12.75">
      <c r="K255" s="41"/>
    </row>
    <row r="256" ht="12.75">
      <c r="K256" s="41"/>
    </row>
    <row r="257" ht="12.75">
      <c r="K257" s="41"/>
    </row>
    <row r="258" ht="12.75">
      <c r="K258" s="41"/>
    </row>
    <row r="259" ht="12.75">
      <c r="K259" s="41"/>
    </row>
    <row r="260" ht="12.75">
      <c r="K260" s="41"/>
    </row>
    <row r="261" ht="12.75">
      <c r="K261" s="41"/>
    </row>
    <row r="262" ht="12.75">
      <c r="K262" s="41"/>
    </row>
    <row r="263" ht="12.75">
      <c r="K263" s="41"/>
    </row>
    <row r="264" ht="12.75">
      <c r="K264" s="41"/>
    </row>
    <row r="265" ht="12.75">
      <c r="K265" s="41"/>
    </row>
  </sheetData>
  <sheetProtection password="F3D0" sheet="1" objects="1" scenarios="1" selectLockedCells="1"/>
  <mergeCells count="52">
    <mergeCell ref="B15:H15"/>
    <mergeCell ref="F44:G44"/>
    <mergeCell ref="A19:H19"/>
    <mergeCell ref="B17:H17"/>
    <mergeCell ref="B39:G39"/>
    <mergeCell ref="F41:G41"/>
    <mergeCell ref="F42:G42"/>
    <mergeCell ref="F43:G43"/>
    <mergeCell ref="F40:G40"/>
    <mergeCell ref="F58:G58"/>
    <mergeCell ref="A38:G38"/>
    <mergeCell ref="B16:H16"/>
    <mergeCell ref="B20:H20"/>
    <mergeCell ref="F51:G51"/>
    <mergeCell ref="F56:G56"/>
    <mergeCell ref="F57:G57"/>
    <mergeCell ref="F69:G69"/>
    <mergeCell ref="F59:G59"/>
    <mergeCell ref="F60:G60"/>
    <mergeCell ref="F61:G61"/>
    <mergeCell ref="F66:G66"/>
    <mergeCell ref="F68:G68"/>
    <mergeCell ref="F65:G65"/>
    <mergeCell ref="F63:G63"/>
    <mergeCell ref="F64:G64"/>
    <mergeCell ref="F67:G67"/>
    <mergeCell ref="F48:G48"/>
    <mergeCell ref="F47:G47"/>
    <mergeCell ref="F46:G46"/>
    <mergeCell ref="F45:G45"/>
    <mergeCell ref="F55:G55"/>
    <mergeCell ref="F49:G49"/>
    <mergeCell ref="F50:G50"/>
    <mergeCell ref="F54:G54"/>
    <mergeCell ref="F53:G53"/>
    <mergeCell ref="F52:G52"/>
    <mergeCell ref="A3:H3"/>
    <mergeCell ref="B14:H14"/>
    <mergeCell ref="C8:D8"/>
    <mergeCell ref="A5:H5"/>
    <mergeCell ref="A6:H6"/>
    <mergeCell ref="E9:E10"/>
    <mergeCell ref="O1:S1"/>
    <mergeCell ref="D85:E85"/>
    <mergeCell ref="F73:G73"/>
    <mergeCell ref="F71:G71"/>
    <mergeCell ref="A75:E75"/>
    <mergeCell ref="F62:G62"/>
    <mergeCell ref="F72:G72"/>
    <mergeCell ref="F70:G70"/>
    <mergeCell ref="A1:H1"/>
    <mergeCell ref="A2:H2"/>
  </mergeCells>
  <dataValidations count="6"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M7:N7">
      <formula1>$M$7:$M$17</formula1>
    </dataValidation>
    <dataValidation type="list" allowBlank="1" showInputMessage="1" showErrorMessage="1" sqref="E44:E73">
      <formula1>$T$3:$T$12</formula1>
    </dataValidation>
    <dataValidation type="list" showInputMessage="1" showErrorMessage="1" promptTitle="Sélectionner un TdF" prompt="Sélectionner un TdF dans le menu déroulant de la cellule." errorTitle="Erreur de saisie" error="Veuillez sélectionner un TdF dans la liste. Merci." sqref="A2:H2">
      <formula1>$P$3:$P$11</formula1>
    </dataValidation>
    <dataValidation type="list" allowBlank="1" showInputMessage="1" showErrorMessage="1" promptTitle="Choisir la catégorie" prompt="Choisir la catégorie dans le menu déroulant" sqref="H27:H36">
      <formula1>$U$3:$U$8</formula1>
    </dataValidation>
    <dataValidation type="list" allowBlank="1" showInputMessage="1" showErrorMessage="1" promptTitle="Indiquer le code club" prompt="Choisir le code club dans menu déroulant" errorTitle="Sélectionner votre code club" sqref="B13">
      <formula1>$M$2:$M$43</formula1>
    </dataValidation>
    <dataValidation type="list" allowBlank="1" showInputMessage="1" showErrorMessage="1" promptTitle="Tests acquis" prompt="Renseigner le test acquis" sqref="F44:G73">
      <formula1>$V$3:$V$8</formula1>
    </dataValidation>
  </dataValidations>
  <hyperlinks>
    <hyperlink ref="B9" r:id="rId1" display="competitions@csndg.org + tresorier@csndg.org"/>
  </hyperlinks>
  <printOptions horizontalCentered="1"/>
  <pageMargins left="0.39000000000000007" right="0.51" top="0.2" bottom="0.2" header="0.12000000000000001" footer="0.2"/>
  <pageSetup fitToHeight="1" fitToWidth="1" horizontalDpi="300" verticalDpi="3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Eric</cp:lastModifiedBy>
  <cp:lastPrinted>2015-09-29T11:48:43Z</cp:lastPrinted>
  <dcterms:created xsi:type="dcterms:W3CDTF">2006-11-11T20:23:14Z</dcterms:created>
  <dcterms:modified xsi:type="dcterms:W3CDTF">2016-10-18T18:50:16Z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